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clerk\Documents\Parish Council\Finance\Budgets\"/>
    </mc:Choice>
  </mc:AlternateContent>
  <xr:revisionPtr revIDLastSave="0" documentId="8_{E38666AD-44FC-4DC7-9996-E7D7A0C00D5D}" xr6:coauthVersionLast="47" xr6:coauthVersionMax="47" xr10:uidLastSave="{00000000-0000-0000-0000-000000000000}"/>
  <bookViews>
    <workbookView xWindow="-108" yWindow="-108" windowWidth="23256" windowHeight="12456" xr2:uid="{00000000-000D-0000-FFFF-FFFF00000000}"/>
  </bookViews>
  <sheets>
    <sheet name="Budget 24-25 Draft" sheetId="11" r:id="rId1"/>
    <sheet name="Budget 23-24 Draft" sheetId="10" r:id="rId2"/>
    <sheet name="Budget 22-23 Draft " sheetId="9" r:id="rId3"/>
    <sheet name="Budget 21-22 Actual" sheetId="8" r:id="rId4"/>
    <sheet name="Budget 21-22 Draft" sheetId="7" r:id="rId5"/>
    <sheet name="BUDGET actual 201920" sheetId="6" r:id="rId6"/>
    <sheet name=" 1920DRAFT" sheetId="4" r:id="rId7"/>
    <sheet name="18-19 Review" sheetId="5" r:id="rId8"/>
    <sheet name="2018-19" sheetId="2" r:id="rId9"/>
    <sheet name="2017-18" sheetId="1" r:id="rId10"/>
    <sheet name="Sheet3" sheetId="3" r:id="rId11"/>
  </sheets>
  <definedNames>
    <definedName name="_xlnm.Print_Titles" localSheetId="6">' 1920DRAFT'!$2:$2</definedName>
    <definedName name="_xlnm.Print_Titles" localSheetId="7">'18-19 Review'!$2:$2</definedName>
    <definedName name="_xlnm.Print_Titles" localSheetId="8">'2018-19'!$2:$2</definedName>
    <definedName name="_xlnm.Print_Titles" localSheetId="3">'Budget 21-22 Actual'!$2:$2</definedName>
    <definedName name="_xlnm.Print_Titles" localSheetId="4">'Budget 21-22 Draft'!$2:$2</definedName>
    <definedName name="_xlnm.Print_Titles" localSheetId="2">'Budget 22-23 Draft '!$2:$2</definedName>
    <definedName name="_xlnm.Print_Titles" localSheetId="1">'Budget 23-24 Draft'!$2:$2</definedName>
    <definedName name="_xlnm.Print_Titles" localSheetId="0">'Budget 24-25 Draft'!$2:$2</definedName>
    <definedName name="_xlnm.Print_Titles" localSheetId="5">'BUDGET actual 201920'!$2:$2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11" l="1"/>
  <c r="H28" i="11"/>
  <c r="F27" i="11" l="1"/>
  <c r="H27" i="11"/>
  <c r="H31" i="11" s="1"/>
  <c r="E27" i="11"/>
  <c r="D27" i="11"/>
  <c r="D28" i="11" s="1"/>
  <c r="C27" i="11"/>
  <c r="B27" i="11"/>
  <c r="B28" i="10"/>
  <c r="H28" i="10"/>
  <c r="H32" i="10" s="1"/>
  <c r="F28" i="10"/>
  <c r="E28" i="10"/>
  <c r="E29" i="10" s="1"/>
  <c r="D28" i="10"/>
  <c r="C28" i="10"/>
  <c r="H23" i="9"/>
  <c r="F23" i="9"/>
  <c r="F24" i="9" s="1"/>
  <c r="E23" i="9"/>
  <c r="D23" i="9"/>
  <c r="C23" i="9"/>
  <c r="B23" i="9"/>
  <c r="F26" i="8"/>
  <c r="F29" i="8" s="1"/>
  <c r="F26" i="7"/>
  <c r="F29" i="7" s="1"/>
  <c r="D26" i="7"/>
  <c r="C26" i="7"/>
  <c r="B26" i="7"/>
  <c r="E26" i="8" l="1"/>
  <c r="D26" i="8"/>
  <c r="C26" i="8"/>
  <c r="B26" i="8"/>
  <c r="D25" i="6" l="1"/>
  <c r="C25" i="6"/>
  <c r="B25" i="6"/>
  <c r="H28" i="5" l="1"/>
  <c r="G28" i="5" l="1"/>
  <c r="E27" i="5"/>
  <c r="D27" i="5"/>
  <c r="E28" i="5" l="1"/>
  <c r="C27" i="5"/>
  <c r="B27" i="5"/>
  <c r="C23" i="4"/>
  <c r="B23" i="4"/>
  <c r="C23" i="2" l="1"/>
  <c r="B23" i="2"/>
  <c r="D9" i="1" l="1"/>
  <c r="C25" i="1"/>
  <c r="D23" i="1"/>
  <c r="D24" i="1"/>
  <c r="B25" i="1"/>
  <c r="D5" i="1"/>
  <c r="D6" i="1"/>
  <c r="D7" i="1"/>
  <c r="D8" i="1"/>
  <c r="D10" i="1"/>
  <c r="D11" i="1"/>
  <c r="D12" i="1"/>
  <c r="D13" i="1"/>
  <c r="D14" i="1"/>
  <c r="D15" i="1"/>
  <c r="D16" i="1"/>
  <c r="D17" i="1"/>
  <c r="D18" i="1"/>
  <c r="D19" i="1"/>
  <c r="D20" i="1"/>
  <c r="D21" i="1"/>
  <c r="D22" i="1"/>
  <c r="D4" i="1"/>
</calcChain>
</file>

<file path=xl/sharedStrings.xml><?xml version="1.0" encoding="utf-8"?>
<sst xmlns="http://schemas.openxmlformats.org/spreadsheetml/2006/main" count="560" uniqueCount="253">
  <si>
    <t>Budget Heading</t>
  </si>
  <si>
    <t>2016/17</t>
  </si>
  <si>
    <t>2017/18</t>
  </si>
  <si>
    <t>Change</t>
  </si>
  <si>
    <t>Comments</t>
  </si>
  <si>
    <t>Insurance</t>
  </si>
  <si>
    <t>Election costs</t>
  </si>
  <si>
    <t>CALC Annual subscription</t>
  </si>
  <si>
    <t>Clerk’s Salary (inc. PAYE)</t>
  </si>
  <si>
    <t>Clerks Expenses</t>
  </si>
  <si>
    <t>Office Costs</t>
  </si>
  <si>
    <t>Stationary &amp; Postage</t>
  </si>
  <si>
    <t>Parish maintenance</t>
  </si>
  <si>
    <t>Councillor expenses</t>
  </si>
  <si>
    <t>Website fees</t>
  </si>
  <si>
    <t>Room hire</t>
  </si>
  <si>
    <t>RNEC Support</t>
  </si>
  <si>
    <t>Service 217</t>
  </si>
  <si>
    <t>Audit Fees</t>
  </si>
  <si>
    <t>Donations</t>
  </si>
  <si>
    <t>Parish Plan</t>
  </si>
  <si>
    <t>Notice-board</t>
  </si>
  <si>
    <t>Contingency</t>
  </si>
  <si>
    <t>To cover training courses</t>
  </si>
  <si>
    <t>To reflect ink prices for new printer</t>
  </si>
  <si>
    <t>to reflect use of the gather and CLP hire</t>
  </si>
  <si>
    <t>As per CLP questionnaire returns</t>
  </si>
  <si>
    <t>Predicted</t>
  </si>
  <si>
    <t>Precept 2016/17: £3,538</t>
  </si>
  <si>
    <t>Reduced to reflect actual with inflationary increase.  MUGA is included in  insurance cost</t>
  </si>
  <si>
    <t>£120 BDO Fee, Internal audit £30</t>
  </si>
  <si>
    <t>Defribulator</t>
  </si>
  <si>
    <t>Footpath Planning Application</t>
  </si>
  <si>
    <t>Training Courses</t>
  </si>
  <si>
    <t>Chair advanced and Clerk Finance new councillors</t>
  </si>
  <si>
    <t>*Incremental SCP annual increase</t>
  </si>
  <si>
    <t>Residual Expenses - printing</t>
  </si>
  <si>
    <t>This is a 5% increase to increase the precept to eventually reflect the actual running costs  15/16 at £5800, which included a one-off noticeboard expenditure, and this forthcoming year will include 2 major expenses of £1000 (planning application and Defribulator) In this way the current bank balance will be reduced gradually as the precept rises to reflect actual costs.</t>
  </si>
  <si>
    <t>Appendix 105/11/16a</t>
  </si>
  <si>
    <t>Precept 2017/18 £3,746.40</t>
  </si>
  <si>
    <t>Ennerdale and Kinniside Budget 2017/18</t>
  </si>
  <si>
    <r>
      <t xml:space="preserve">* </t>
    </r>
    <r>
      <rPr>
        <u/>
        <sz val="11"/>
        <color theme="1"/>
        <rFont val="Calibri"/>
        <family val="2"/>
        <scheme val="minor"/>
      </rPr>
      <t>The Clerks Salary:</t>
    </r>
    <r>
      <rPr>
        <sz val="11"/>
        <color theme="1"/>
        <rFont val="Calibri"/>
        <family val="2"/>
        <scheme val="minor"/>
      </rPr>
      <t xml:space="preserve"> According to the terms of the contract of employment (currently draft) the Clerk's salary will be due to be  reviewed for increase to the next SCP at the annual Professional Development Reivew in June 2017.The hours worked per month remains the same at 12 hours per month, but will be subject to review at the same PDR.</t>
    </r>
  </si>
  <si>
    <t>GNAA plus St Mary's churchyard upkeep</t>
  </si>
  <si>
    <t>2017/18 Budget</t>
  </si>
  <si>
    <t>To cover training courses, travel expenses</t>
  </si>
  <si>
    <t>This is intended to be spent before the end of the financial year - maintenance costs need to be considered for the following year</t>
  </si>
  <si>
    <t>Donations and Grant Applications</t>
  </si>
  <si>
    <t>May increase with new supplier unknown to date</t>
  </si>
  <si>
    <t>Stationery &amp; Postage</t>
  </si>
  <si>
    <t>These can be claimed back via the transparency Fund.</t>
  </si>
  <si>
    <t>Newsletter</t>
  </si>
  <si>
    <t xml:space="preserve">Internal Auditor fee </t>
  </si>
  <si>
    <t>Defribrillator</t>
  </si>
  <si>
    <t>Possibly, St Mary's Churchyard upkeep, Lamplugh Sports Committee, First Responders</t>
  </si>
  <si>
    <t>Minute 90/11/17</t>
  </si>
  <si>
    <t xml:space="preserve">SID Battery. Awaiting confirmation of payments for Lengthsman possible budget of £500.  </t>
  </si>
  <si>
    <t>Final expenses - printing</t>
  </si>
  <si>
    <t>Use of St Mary's Church rooms for Council meetings</t>
  </si>
  <si>
    <t>Increase to reflect the higher cost of printer Ink</t>
  </si>
  <si>
    <t>If we recruit new councillors then each course is £35 + travel expenses.</t>
  </si>
  <si>
    <t>Paper</t>
  </si>
  <si>
    <t>Budget for 2018/19</t>
  </si>
  <si>
    <t>Clerk's Expenses</t>
  </si>
  <si>
    <t>Currently £24 per 1/4 as it has been for 3 years.Clerk salary review in June</t>
  </si>
  <si>
    <t>Ennerdale and Kinniside Budget 2018/19</t>
  </si>
  <si>
    <r>
      <t xml:space="preserve">* </t>
    </r>
    <r>
      <rPr>
        <u/>
        <sz val="11"/>
        <color theme="1"/>
        <rFont val="Calibri"/>
        <family val="2"/>
        <scheme val="minor"/>
      </rPr>
      <t>The Clerks Salary:</t>
    </r>
    <r>
      <rPr>
        <sz val="11"/>
        <color theme="1"/>
        <rFont val="Calibri"/>
        <family val="2"/>
        <scheme val="minor"/>
      </rPr>
      <t xml:space="preserve"> According to the terms of the contract of employment (currently draft) the Clerk's salary will be due to be  reviewed for increase to the next SCP at the annual Professional Development Reivew in June 2018.The hours worked per month remains the same at 12 hours per month, but will be subject to review at the same PDR.  This has also been adjusted by 3% to reflect the Local Goverment Pay offer being awarded at 2% for employees earning £19,430 per annum and higher for those on lower salaries (the Clerk is currently on SP20 £19,238)</t>
    </r>
  </si>
  <si>
    <t xml:space="preserve">  *Annual salary increase review in June: Annual increase of £66.24 SCP 21 (£10.36/hour) to be expected. The Payroll company may put up its costs ( currently £67.20)18/19</t>
  </si>
  <si>
    <t>Village Park Insurance</t>
  </si>
  <si>
    <t>Level of insurance unknown this year last year it was close to £400, but Local Gvnt insurance suppliers are chinging this year.</t>
  </si>
  <si>
    <t>This is a 4.4% increase</t>
  </si>
  <si>
    <t>Increase of 2.5% to account for the increased budget of 4.4% but the need to reduce the cash position over the forthcoming 4 years.</t>
  </si>
  <si>
    <t>Precept 2018/19 £3840.00</t>
  </si>
  <si>
    <t>No invoice received</t>
  </si>
  <si>
    <t>Clerk Holiday Pay</t>
  </si>
  <si>
    <t>This has become rolled into Office Costs See Office Costs - Projected £50 Ink</t>
  </si>
  <si>
    <t>Printing Paid in March (last year's budget £769)</t>
  </si>
  <si>
    <t>Projected £108 invoiced last year in March</t>
  </si>
  <si>
    <t>INCOME</t>
  </si>
  <si>
    <t>Projected Spend for 3rd and 4th qtr</t>
  </si>
  <si>
    <t>Ennerdale and Kinniside Spend Review Nov 2018</t>
  </si>
  <si>
    <t>This is Travel Expenses. GDPR course travel expenses were claimed in Mach 2018 (Last year's budget) £52 but course paid for in 1018/19</t>
  </si>
  <si>
    <t>Totals</t>
  </si>
  <si>
    <t>Spend and Projected Spend 2018/19</t>
  </si>
  <si>
    <t>32.44 Action in Cumbria CPL Payment + Precept</t>
  </si>
  <si>
    <t>Ennerdale and Kinniside DRAFT Budget 2019/20</t>
  </si>
  <si>
    <t>DRAFT SUGGESTED BUDGET 2019/20</t>
  </si>
  <si>
    <t>This includes £67.20 for Payroll, stationery and postage and home office allowance. Projection for office use costs + £48 for 3rd and 4th qtr and projection for Ink £50</t>
  </si>
  <si>
    <t>ICO GDPR</t>
  </si>
  <si>
    <t>Annual Registration</t>
  </si>
  <si>
    <t>GDPR 2018</t>
  </si>
  <si>
    <t>Possibly, St Mary's Churchyard upkeep, Lamplugh Sports Committee, First Responders. Village park???</t>
  </si>
  <si>
    <t>Donations and Grant Applications S137</t>
  </si>
  <si>
    <t>see grant apps</t>
  </si>
  <si>
    <t>THIS IS AN ELECTION YEAR</t>
  </si>
  <si>
    <t>Commons Land registratin and ICO/GDPR Registration. Clerk Back pay and adjustments</t>
  </si>
  <si>
    <t>Spend review - spent to date 2018/19</t>
  </si>
  <si>
    <t>Village Park</t>
  </si>
  <si>
    <t>This is in the 3rd and 4th quarter ad the invoice for September's has not yet been paid</t>
  </si>
  <si>
    <t>SUGGESTED BUDGET 2019/20 Amendements at Nov Meeting</t>
  </si>
  <si>
    <t>If increase to SC21 at June Clerk's salary will increase to £10.37.67/hour. This is an increase of £0.37 x 8 months x 12 hrs a month = £37.</t>
  </si>
  <si>
    <t>Budget for 2019/20</t>
  </si>
  <si>
    <t>4.4% increase</t>
  </si>
  <si>
    <t>Actual Spend</t>
  </si>
  <si>
    <t>Precept</t>
  </si>
  <si>
    <t>Ennerdale and Kinniside Budget 2019/20</t>
  </si>
  <si>
    <t>Precept 2019/20 £3840.00</t>
  </si>
  <si>
    <t>Office Costs + Stationery &amp; Postage Printer ink</t>
  </si>
  <si>
    <t>Stationery &amp; Postage Printer ink (2019/20 see Office costs)</t>
  </si>
  <si>
    <t>2% increase in line with increased spend in 18/19 and the need to reduce the cash position over the forthcoming 3 years.  Current (unreconciled) cash position at the time of writing Budget is £7,027.61. (11/1/19)</t>
  </si>
  <si>
    <t>Maintenance costs need to be considered for the following years - New Batteries are £180 and needed every 3-5 years??. If used, sundries need to be replaced</t>
  </si>
  <si>
    <t>per year for 3 years</t>
  </si>
  <si>
    <t>Section 137 currently £8.12 per elector x 269 = £2184.28</t>
  </si>
  <si>
    <t xml:space="preserve"> Hedge maintenance?   Does the SID battery ever need replacing and if so how often?</t>
  </si>
  <si>
    <t>New Projects</t>
  </si>
  <si>
    <t>Sub total</t>
  </si>
  <si>
    <t>Total</t>
  </si>
  <si>
    <t>Precept 2019/20 £3916</t>
  </si>
  <si>
    <t>Street Lighting</t>
  </si>
  <si>
    <t>Devolved from CBC</t>
  </si>
  <si>
    <t>TBC - details unsure at time of draft</t>
  </si>
  <si>
    <r>
      <t xml:space="preserve">No longer relevant - </t>
    </r>
    <r>
      <rPr>
        <sz val="11"/>
        <color theme="1"/>
        <rFont val="Calibri"/>
        <family val="2"/>
        <scheme val="minor"/>
      </rPr>
      <t>No budget required</t>
    </r>
  </si>
  <si>
    <t>Budget for 2020/21</t>
  </si>
  <si>
    <t>Precept 2020/21 £4111.80</t>
  </si>
  <si>
    <t>Website fees, Newsletter and  election expenses.</t>
  </si>
  <si>
    <t>5% increase to reflect the increased expected spend New Councillor training courses.</t>
  </si>
  <si>
    <t>Ennerdale and Kinniside DRAFT Budget 2021 2022</t>
  </si>
  <si>
    <t>Current Payment £136.</t>
  </si>
  <si>
    <t xml:space="preserve">  *Annual salary increase review in April : Last year's salary costs were actually £1897.96. This year will be £2180. Increases include  pay award and increaesd hours. The Payroll company may put up its annual costs ( currently £67.20)</t>
  </si>
  <si>
    <t>Unspent 20/21</t>
  </si>
  <si>
    <t>Possibly, St Mary's Churchyard upkeep £300, Lamplugh Sports Committee £300, Foeks shcool veg garden £300</t>
  </si>
  <si>
    <t>Are there any other associated costs Clerk Admin £600</t>
  </si>
  <si>
    <t>corrected 9/11/20</t>
  </si>
  <si>
    <t>No longer to be included in Budget</t>
  </si>
  <si>
    <t xml:space="preserve">May increase </t>
  </si>
  <si>
    <t>Currently £26.08 per 1/4 This was reviewd in  and this year possible laptop/printer servicing. Printer Ink is in Stationery and  Postage</t>
  </si>
  <si>
    <t>Effective Councillor Training £20 per person Zoom meetings</t>
  </si>
  <si>
    <t>Web site redesign????</t>
  </si>
  <si>
    <t>Broadmoor Trail Project</t>
  </si>
  <si>
    <t>Precept 2020/21 4111.80</t>
  </si>
  <si>
    <t>Precept 2021/2022 £4935</t>
  </si>
  <si>
    <t>20% increase due to Clerk's increase in hours and web site redesign and reduction in reserves.</t>
  </si>
  <si>
    <t>Ennerdale and Kinniside Budget 2021 2022</t>
  </si>
  <si>
    <t>Sugested Amounts 2021 2022</t>
  </si>
  <si>
    <t>Budget for 2021/22</t>
  </si>
  <si>
    <t>Footpath Planning Application (Braodmoor Multiuser track)</t>
  </si>
  <si>
    <t>Ennerdale and Kinniside DRAFT Budget 2022-2023</t>
  </si>
  <si>
    <t>Suggested Budget 22/23</t>
  </si>
  <si>
    <t xml:space="preserve">May go up </t>
  </si>
  <si>
    <t>Notes Councillors/ Meeting</t>
  </si>
  <si>
    <t xml:space="preserve">Currently £2,072 but pay review has not been announced 2% + +£41 + to allow for it to be back dated </t>
  </si>
  <si>
    <t>Actual £231 This will also be affected by pay review and possibly back dated.</t>
  </si>
  <si>
    <t>What might be envisaged here?</t>
  </si>
  <si>
    <t>Sarah? Spare parts and training</t>
  </si>
  <si>
    <t>Does this need to increase what do we have planned?</t>
  </si>
  <si>
    <t>Currently £380</t>
  </si>
  <si>
    <t>Clerk's Expenses  Office costs stationery and postage. Priner Ink and Paper</t>
  </si>
  <si>
    <t>£104 office costs, postage Approx £30 but extra costs incurred this year due to recorded delivery of cheques. Paper and printer ink £100</t>
  </si>
  <si>
    <t>Footpath Planning Application (Broadmoor Multiuser track)</t>
  </si>
  <si>
    <t>Queen's Platinum Jubilee</t>
  </si>
  <si>
    <t>Dan I am not sure what the regular/ annual costs are</t>
  </si>
  <si>
    <t>Planned Spend</t>
  </si>
  <si>
    <t>Broadmoor trail</t>
  </si>
  <si>
    <t>S 137 allowance £8.41 Per elector Number of residences is approx 167. 2016 figure was 269. For an accurate number of electors we have to apply to Electoral Services. Based on historic numbers the figure is £2262. This currently supports St Mary's churchyard maintenance, Lamplugh/Ennerdale Sports and sometimes The School through FOEKS</t>
  </si>
  <si>
    <t>Other Parishes seem to pay more. Due to the lift into the larger Parish Category due to the grant the External Audit costs £360 plus any fines/costs that may be incurred for inaccuracies in presentation</t>
  </si>
  <si>
    <t>The £600 was a consideration regarding any extra admin expenses.  This has been used for the Audit cost this year</t>
  </si>
  <si>
    <t>The plan is dated 2018 -2023. Consultation will need to be started soon</t>
  </si>
  <si>
    <t>Awaiting a plan and costs spend.</t>
  </si>
  <si>
    <t>We will have spent £240 this year on Effective Councillor and Chair training. There are other courses available and the new Clerk is considering studying for Cilca (£120)</t>
  </si>
  <si>
    <t>£10 per page in Contact based on a 4 page report 2x a year</t>
  </si>
  <si>
    <t>£100 for Internal Audit</t>
  </si>
  <si>
    <t>Accounting for inflation</t>
  </si>
  <si>
    <t>Battery and pads</t>
  </si>
  <si>
    <t>Grants St Mary's £550, Lamplugh Sports £300, Foeks have not applied this year. The oldies Christmas party have not applied this year.  Options for Queens Jubilee, but other powers may cover this</t>
  </si>
  <si>
    <t>More may be required in 2023/4 if elections are contested</t>
  </si>
  <si>
    <t>Cold Fell road ditch etc</t>
  </si>
  <si>
    <t>TBC</t>
  </si>
  <si>
    <t>This is a minimum figure and has not yet been costed</t>
  </si>
  <si>
    <t>Hosting and migration was £151 Design was £528 in 2021</t>
  </si>
  <si>
    <t>Ennerdale &amp; Kinniside - Draft Budget</t>
  </si>
  <si>
    <t>Budget for 2022/23</t>
  </si>
  <si>
    <t>Village Enhancement</t>
  </si>
  <si>
    <t>Notes from meeting</t>
  </si>
  <si>
    <t>Proposed 23/24</t>
  </si>
  <si>
    <t>We will need the external audit again next year as it's based on the previous year's turnover + Internal audit as usual</t>
  </si>
  <si>
    <t>Inflation? Actual 2022 was £146.58</t>
  </si>
  <si>
    <t xml:space="preserve">Extra spent this year on book of condolence/wreath </t>
  </si>
  <si>
    <t>Mileage to attend courses?</t>
  </si>
  <si>
    <t>Spare parts?</t>
  </si>
  <si>
    <t>This currently supports St Mary's churchyard maintenance, Lamplugh/Ennerdale Sports and sometimes The School through FOEKS</t>
  </si>
  <si>
    <t>There are elections next year and the cost is estimated to be £2000-£3000</t>
  </si>
  <si>
    <t>ICO registration</t>
  </si>
  <si>
    <t>All clear now. Nothing anticipated</t>
  </si>
  <si>
    <t>2022 figure £337</t>
  </si>
  <si>
    <t>How many meetings are we likely to have?</t>
  </si>
  <si>
    <t>Nothing for next year - or do we want to consider a memorial or coronation celebration?</t>
  </si>
  <si>
    <t xml:space="preserve">There will be around £500 left in the budget after Cllr Thursz's course. </t>
  </si>
  <si>
    <t>There is around £800 left in this year's budget</t>
  </si>
  <si>
    <t>Website &amp; Domain name</t>
  </si>
  <si>
    <t>We are currently not submitting anything to the contact</t>
  </si>
  <si>
    <t>Precept 2022/2023 £17393.75</t>
  </si>
  <si>
    <t>Currently £295. NALC &amp; CiLCA as above</t>
  </si>
  <si>
    <t xml:space="preserve">Nalc - estimate £12                                  CiLCA estimate £6                     </t>
  </si>
  <si>
    <t>Unchanged</t>
  </si>
  <si>
    <t>Batteries for people counter</t>
  </si>
  <si>
    <t>Costs are being subsidised</t>
  </si>
  <si>
    <t>Community Led Plan to renew</t>
  </si>
  <si>
    <t>Gather £30 per meeting</t>
  </si>
  <si>
    <t>A budget towards Coronation</t>
  </si>
  <si>
    <t>May need extra training for new councillors after election.</t>
  </si>
  <si>
    <t>Legal</t>
  </si>
  <si>
    <t>As per quotation</t>
  </si>
  <si>
    <t>Mid-range £9000 to £25000</t>
  </si>
  <si>
    <t>Plus reserves to hold</t>
  </si>
  <si>
    <t>Possibly 2 defibs but no batteries + £1000 ringfenced from Jubilee</t>
  </si>
  <si>
    <t>Less anticipated balance at year end</t>
  </si>
  <si>
    <t>Precept Required</t>
  </si>
  <si>
    <t>Liabilities in the event of a successful claim</t>
  </si>
  <si>
    <t>EGM</t>
  </si>
  <si>
    <t>FOI</t>
  </si>
  <si>
    <t>Extra staff hours</t>
  </si>
  <si>
    <t>Hedge Cutting and path</t>
  </si>
  <si>
    <t xml:space="preserve">Nalc - estimate £105                                  CiLCA estimate £52                       </t>
  </si>
  <si>
    <t>Basic £2673. Nalc review in 23/24. CiLCA will be +1 pay scale.</t>
  </si>
  <si>
    <t>Laptop (Est £700 inc software )</t>
  </si>
  <si>
    <t>Budget for 2023/24</t>
  </si>
  <si>
    <t>Proposed 24/25</t>
  </si>
  <si>
    <t>Precept 2023/2024 £12908.00</t>
  </si>
  <si>
    <t>An internal audit will suffice this year</t>
  </si>
  <si>
    <t>Actual 2023 £160.52</t>
  </si>
  <si>
    <t xml:space="preserve">The pay award for 2024/25 can only be estimated. </t>
  </si>
  <si>
    <t>Extra staff hours if required</t>
  </si>
  <si>
    <t>Left Unchanged</t>
  </si>
  <si>
    <t>Mileage? Left unchanged.</t>
  </si>
  <si>
    <t>Spare parts? Replacement pads?</t>
  </si>
  <si>
    <t>Previously St Michaels churchyard, Lamplugh sports day. Requests also received from LGFC and Diana Stewart re picnic. Do we want to leave a small provision for ad-hoc requests? S137 grants for 23-24 limit £9.93 x 274 = £2720.82</t>
  </si>
  <si>
    <t>Recommend a ring-fenced amount each year. A stand-alone election would cost around £3000.</t>
  </si>
  <si>
    <t>Increased to reflect actual spend more accurately, but split into clerk's expenses and office costs separately for more accurate reporting</t>
  </si>
  <si>
    <t>Split from clerk's expenses. To cover all stationary, postage, ink etc.</t>
  </si>
  <si>
    <t>No battery costs to date. Suggest this line is removed. Costs can come from maintenance</t>
  </si>
  <si>
    <t>The 2023 amount £377.30. As we have claimed, I expect an increase next year.</t>
  </si>
  <si>
    <t>Increased to cover national pay award estimate</t>
  </si>
  <si>
    <t xml:space="preserve">Hedge Cutting, any repairs. </t>
  </si>
  <si>
    <t>Now out of date - assume we will update?</t>
  </si>
  <si>
    <t>In a standard year, with no EGMs, we will hold 7 meetings. Current charge £30 per meeting in The Gather</t>
  </si>
  <si>
    <t>There is the 80th anniversary of D-Day on 6th June 2024, do we wish to mark this?</t>
  </si>
  <si>
    <t>Events</t>
  </si>
  <si>
    <t>Everybody will have done training. There may be one or two courses of interest.</t>
  </si>
  <si>
    <t>A provision to keep planters topped up with compost etc.</t>
  </si>
  <si>
    <t xml:space="preserve">May need to look at a change of website, emails and sourcing a shared working space. </t>
  </si>
  <si>
    <t>Currently £12.50 per issue</t>
  </si>
  <si>
    <t>Total Planned Spend</t>
  </si>
  <si>
    <t>Plus reserves to hold (6 months)</t>
  </si>
  <si>
    <t>Less anticipated balance at year end (£17780.58-£2557.97-£3000.00-£2000.00)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</si>
</sst>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F800]dddd\,\ mmmm\ dd\,\ yyyy"/>
    <numFmt numFmtId="165" formatCode="&quot;£&quot;#,##0.00"/>
  </numFmts>
  <fonts count="10" x14ac:knownFonts="1">
    <font>
      <sz val="11"/>
      <color theme="1"/>
      <name val="Calibri"/>
      <family val="2"/>
      <scheme val="minor"/>
    </font>
    <font>
      <sz val="10"/>
      <color theme="1"/>
      <name val="Times New Roman"/>
      <family val="1"/>
    </font>
    <font>
      <b/>
      <sz val="16"/>
      <color theme="1"/>
      <name val="Calibri"/>
      <family val="2"/>
      <scheme val="minor"/>
    </font>
    <font>
      <b/>
      <sz val="11"/>
      <color theme="1"/>
      <name val="Calibri"/>
      <family val="2"/>
    </font>
    <font>
      <b/>
      <sz val="11"/>
      <color theme="1"/>
      <name val="Calibri"/>
      <family val="2"/>
      <scheme val="minor"/>
    </font>
    <font>
      <u/>
      <sz val="11"/>
      <color theme="1"/>
      <name val="Calibri"/>
      <family val="2"/>
      <scheme val="minor"/>
    </font>
    <font>
      <sz val="11"/>
      <color theme="1"/>
      <name val="Calibri"/>
      <family val="2"/>
    </font>
    <font>
      <sz val="13"/>
      <color theme="1"/>
      <name val="Arial"/>
      <family val="2"/>
    </font>
    <font>
      <strike/>
      <sz val="11"/>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3">
    <xf numFmtId="0" fontId="0" fillId="0" borderId="0" xfId="0"/>
    <xf numFmtId="1" fontId="2" fillId="0" borderId="0" xfId="0" applyNumberFormat="1" applyFont="1"/>
    <xf numFmtId="1" fontId="0" fillId="0" borderId="0" xfId="0" applyNumberFormat="1"/>
    <xf numFmtId="0" fontId="0" fillId="2" borderId="0" xfId="0" applyFill="1"/>
    <xf numFmtId="0" fontId="3" fillId="0" borderId="0" xfId="0" applyFont="1"/>
    <xf numFmtId="44" fontId="0" fillId="0" borderId="1" xfId="0" applyNumberFormat="1" applyBorder="1"/>
    <xf numFmtId="0" fontId="0" fillId="0" borderId="1" xfId="0" applyBorder="1"/>
    <xf numFmtId="0" fontId="4" fillId="0" borderId="1" xfId="0" applyFont="1" applyBorder="1" applyAlignment="1">
      <alignment vertical="top" wrapText="1"/>
    </xf>
    <xf numFmtId="0" fontId="4" fillId="0" borderId="2" xfId="0" applyFont="1" applyBorder="1" applyAlignment="1">
      <alignment horizontal="center" vertical="top" wrapText="1"/>
    </xf>
    <xf numFmtId="1" fontId="4" fillId="0" borderId="2" xfId="0" applyNumberFormat="1" applyFont="1" applyBorder="1" applyAlignment="1">
      <alignment horizontal="center" vertical="top" wrapText="1"/>
    </xf>
    <xf numFmtId="0" fontId="0" fillId="0" borderId="3" xfId="0" applyBorder="1" applyAlignment="1">
      <alignment vertical="top" wrapText="1"/>
    </xf>
    <xf numFmtId="0" fontId="0" fillId="0" borderId="4" xfId="0" applyBorder="1" applyAlignment="1">
      <alignment horizontal="center" vertical="top" wrapText="1"/>
    </xf>
    <xf numFmtId="1" fontId="0" fillId="0" borderId="4" xfId="0" applyNumberFormat="1" applyBorder="1" applyAlignment="1">
      <alignment horizontal="center" vertical="top" wrapText="1"/>
    </xf>
    <xf numFmtId="0" fontId="0" fillId="0" borderId="5" xfId="0" applyBorder="1" applyAlignment="1">
      <alignment vertical="top" wrapText="1"/>
    </xf>
    <xf numFmtId="0" fontId="0" fillId="0" borderId="6" xfId="0" applyBorder="1" applyAlignment="1">
      <alignment horizontal="center" vertical="top" wrapText="1"/>
    </xf>
    <xf numFmtId="1" fontId="0" fillId="0" borderId="6" xfId="0" applyNumberFormat="1" applyBorder="1" applyAlignment="1">
      <alignment horizontal="center" vertical="top" wrapText="1"/>
    </xf>
    <xf numFmtId="0" fontId="0" fillId="0" borderId="1" xfId="0" applyBorder="1" applyAlignment="1">
      <alignment wrapText="1"/>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vertical="top" wrapText="1"/>
    </xf>
    <xf numFmtId="0" fontId="0" fillId="0" borderId="1" xfId="0" applyBorder="1" applyAlignment="1">
      <alignment horizontal="center" vertical="top" wrapText="1"/>
    </xf>
    <xf numFmtId="1" fontId="0" fillId="0" borderId="1" xfId="0" applyNumberFormat="1" applyBorder="1" applyAlignment="1">
      <alignment horizontal="center" vertical="top" wrapText="1"/>
    </xf>
    <xf numFmtId="0" fontId="0" fillId="0" borderId="0" xfId="0" applyAlignment="1">
      <alignment wrapText="1"/>
    </xf>
    <xf numFmtId="44" fontId="0" fillId="0" borderId="0" xfId="0" applyNumberFormat="1"/>
    <xf numFmtId="0" fontId="4" fillId="0" borderId="7" xfId="0" applyFont="1" applyBorder="1" applyAlignment="1">
      <alignment vertical="top" wrapText="1"/>
    </xf>
    <xf numFmtId="44" fontId="4" fillId="0" borderId="7" xfId="0" applyNumberFormat="1" applyFont="1" applyBorder="1" applyAlignment="1">
      <alignment horizontal="center" vertical="top" wrapText="1"/>
    </xf>
    <xf numFmtId="0" fontId="4" fillId="0" borderId="7" xfId="0" applyFont="1" applyBorder="1" applyAlignment="1">
      <alignment horizontal="center" vertical="top" wrapText="1"/>
    </xf>
    <xf numFmtId="44" fontId="4" fillId="0" borderId="7" xfId="0" applyNumberFormat="1" applyFont="1" applyBorder="1" applyAlignment="1">
      <alignment wrapText="1"/>
    </xf>
    <xf numFmtId="0" fontId="0" fillId="0" borderId="7" xfId="0" applyBorder="1" applyAlignment="1">
      <alignment vertical="top" wrapText="1"/>
    </xf>
    <xf numFmtId="0" fontId="0" fillId="0" borderId="7" xfId="0" applyBorder="1" applyAlignment="1">
      <alignment horizontal="center" vertical="top" wrapText="1"/>
    </xf>
    <xf numFmtId="0" fontId="0" fillId="0" borderId="7" xfId="0" applyBorder="1" applyAlignment="1">
      <alignment wrapText="1"/>
    </xf>
    <xf numFmtId="0" fontId="0" fillId="0" borderId="7" xfId="0" applyBorder="1"/>
    <xf numFmtId="44" fontId="0" fillId="0" borderId="7" xfId="0" applyNumberFormat="1" applyBorder="1" applyAlignment="1">
      <alignment horizontal="right" wrapText="1"/>
    </xf>
    <xf numFmtId="44" fontId="0" fillId="0" borderId="7" xfId="0" applyNumberFormat="1" applyBorder="1" applyAlignment="1">
      <alignment horizontal="right"/>
    </xf>
    <xf numFmtId="6" fontId="0" fillId="0" borderId="7" xfId="0" applyNumberFormat="1" applyBorder="1" applyAlignment="1">
      <alignment horizontal="right"/>
    </xf>
    <xf numFmtId="44" fontId="0" fillId="0" borderId="0" xfId="0" applyNumberFormat="1" applyAlignment="1">
      <alignment horizontal="right"/>
    </xf>
    <xf numFmtId="0" fontId="0" fillId="0" borderId="8" xfId="0" applyBorder="1" applyAlignment="1">
      <alignment horizontal="center" vertical="top" wrapText="1"/>
    </xf>
    <xf numFmtId="44" fontId="0" fillId="0" borderId="7" xfId="0" applyNumberFormat="1" applyBorder="1"/>
    <xf numFmtId="164" fontId="0" fillId="0" borderId="0" xfId="0" applyNumberFormat="1"/>
    <xf numFmtId="49" fontId="0" fillId="0" borderId="0" xfId="0" applyNumberFormat="1"/>
    <xf numFmtId="44" fontId="4" fillId="0" borderId="7" xfId="0" applyNumberFormat="1" applyFont="1" applyBorder="1"/>
    <xf numFmtId="44" fontId="4" fillId="0" borderId="7" xfId="0" applyNumberFormat="1" applyFont="1" applyBorder="1" applyAlignment="1">
      <alignment horizontal="center" wrapText="1"/>
    </xf>
    <xf numFmtId="0" fontId="4" fillId="0" borderId="7" xfId="0" applyFont="1" applyBorder="1"/>
    <xf numFmtId="44" fontId="4" fillId="0" borderId="7" xfId="0" applyNumberFormat="1" applyFont="1" applyBorder="1" applyAlignment="1">
      <alignment horizontal="right"/>
    </xf>
    <xf numFmtId="0" fontId="4" fillId="0" borderId="0" xfId="0" applyFont="1"/>
    <xf numFmtId="0" fontId="4" fillId="0" borderId="0" xfId="0" applyFont="1" applyAlignment="1">
      <alignment wrapText="1"/>
    </xf>
    <xf numFmtId="44" fontId="0" fillId="0" borderId="8" xfId="0" applyNumberFormat="1" applyBorder="1" applyAlignment="1">
      <alignment horizontal="right"/>
    </xf>
    <xf numFmtId="0" fontId="4" fillId="0" borderId="9"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44" fontId="0" fillId="3" borderId="7" xfId="0" applyNumberFormat="1" applyFill="1" applyBorder="1"/>
    <xf numFmtId="44" fontId="4" fillId="3" borderId="7" xfId="0" applyNumberFormat="1" applyFont="1" applyFill="1" applyBorder="1"/>
    <xf numFmtId="0" fontId="4" fillId="4" borderId="7" xfId="0" applyFont="1" applyFill="1" applyBorder="1" applyAlignment="1">
      <alignment horizontal="center" wrapText="1"/>
    </xf>
    <xf numFmtId="44" fontId="4" fillId="5" borderId="7" xfId="0" applyNumberFormat="1" applyFont="1" applyFill="1" applyBorder="1" applyAlignment="1">
      <alignment horizontal="right"/>
    </xf>
    <xf numFmtId="165" fontId="6" fillId="0" borderId="0" xfId="0" applyNumberFormat="1" applyFont="1"/>
    <xf numFmtId="165" fontId="0" fillId="0" borderId="0" xfId="0" applyNumberFormat="1"/>
    <xf numFmtId="165" fontId="3" fillId="0" borderId="0" xfId="0" applyNumberFormat="1" applyFont="1"/>
    <xf numFmtId="165" fontId="0" fillId="0" borderId="0" xfId="0" applyNumberFormat="1" applyAlignment="1">
      <alignment wrapText="1"/>
    </xf>
    <xf numFmtId="165" fontId="0" fillId="0" borderId="7" xfId="0" applyNumberFormat="1" applyBorder="1"/>
    <xf numFmtId="9" fontId="0" fillId="0" borderId="7" xfId="0" applyNumberFormat="1" applyBorder="1"/>
    <xf numFmtId="165" fontId="7" fillId="0" borderId="7" xfId="0" applyNumberFormat="1" applyFont="1" applyBorder="1"/>
    <xf numFmtId="0" fontId="8" fillId="0" borderId="9" xfId="0" applyFont="1" applyBorder="1" applyAlignment="1">
      <alignment horizontal="center" vertical="top" wrapText="1"/>
    </xf>
    <xf numFmtId="44" fontId="0" fillId="2" borderId="7" xfId="0" applyNumberFormat="1" applyFill="1" applyBorder="1"/>
    <xf numFmtId="165" fontId="0" fillId="3" borderId="7" xfId="0" applyNumberFormat="1" applyFill="1" applyBorder="1"/>
    <xf numFmtId="165" fontId="0" fillId="3" borderId="8" xfId="0" applyNumberFormat="1" applyFill="1" applyBorder="1"/>
    <xf numFmtId="165" fontId="4" fillId="3" borderId="7" xfId="0" applyNumberFormat="1" applyFont="1" applyFill="1" applyBorder="1"/>
    <xf numFmtId="0" fontId="4" fillId="3" borderId="7" xfId="0" applyFont="1" applyFill="1" applyBorder="1" applyAlignment="1">
      <alignment wrapText="1"/>
    </xf>
    <xf numFmtId="6" fontId="0" fillId="0" borderId="9" xfId="0" applyNumberFormat="1" applyBorder="1" applyAlignment="1">
      <alignment horizontal="center" vertical="top" wrapText="1"/>
    </xf>
    <xf numFmtId="0" fontId="0" fillId="6" borderId="9" xfId="0" applyFill="1" applyBorder="1" applyAlignment="1">
      <alignment horizontal="center" vertical="top" wrapText="1"/>
    </xf>
    <xf numFmtId="0" fontId="0" fillId="5" borderId="9" xfId="0" applyFill="1" applyBorder="1" applyAlignment="1">
      <alignment horizontal="center" vertical="top" wrapText="1"/>
    </xf>
    <xf numFmtId="165" fontId="0" fillId="5" borderId="7" xfId="0" applyNumberFormat="1" applyFill="1" applyBorder="1"/>
    <xf numFmtId="0" fontId="0" fillId="0" borderId="11" xfId="0" applyBorder="1"/>
    <xf numFmtId="44" fontId="0" fillId="0" borderId="11" xfId="0" applyNumberFormat="1" applyBorder="1" applyAlignment="1">
      <alignment horizontal="right"/>
    </xf>
    <xf numFmtId="165" fontId="4" fillId="3" borderId="11" xfId="0" applyNumberFormat="1" applyFont="1" applyFill="1" applyBorder="1"/>
    <xf numFmtId="0" fontId="0" fillId="0" borderId="10" xfId="0" applyBorder="1" applyAlignment="1">
      <alignment horizontal="center" vertical="top" wrapText="1"/>
    </xf>
    <xf numFmtId="165" fontId="0" fillId="0" borderId="11" xfId="0" applyNumberFormat="1" applyBorder="1"/>
    <xf numFmtId="165" fontId="4" fillId="0" borderId="7" xfId="0" applyNumberFormat="1" applyFont="1" applyBorder="1"/>
    <xf numFmtId="0" fontId="0" fillId="0" borderId="0" xfId="0" applyAlignment="1">
      <alignment vertical="top" wrapText="1"/>
    </xf>
    <xf numFmtId="0" fontId="8" fillId="0" borderId="0" xfId="0" applyFont="1" applyAlignment="1">
      <alignment horizontal="center" vertical="top" wrapText="1"/>
    </xf>
    <xf numFmtId="165" fontId="6" fillId="0" borderId="12" xfId="0" applyNumberFormat="1" applyFont="1" applyBorder="1"/>
    <xf numFmtId="0" fontId="0" fillId="0" borderId="12" xfId="0" applyBorder="1"/>
    <xf numFmtId="165" fontId="0" fillId="2" borderId="7" xfId="0" applyNumberFormat="1" applyFill="1" applyBorder="1"/>
    <xf numFmtId="165" fontId="0" fillId="0" borderId="8" xfId="0" applyNumberFormat="1" applyBorder="1"/>
    <xf numFmtId="0" fontId="4" fillId="0" borderId="7" xfId="0" applyFont="1" applyBorder="1" applyAlignment="1">
      <alignment wrapText="1"/>
    </xf>
    <xf numFmtId="0" fontId="4" fillId="5" borderId="7" xfId="0" applyFont="1" applyFill="1" applyBorder="1"/>
    <xf numFmtId="0" fontId="0" fillId="5" borderId="7" xfId="0" applyFill="1" applyBorder="1" applyAlignment="1">
      <alignment wrapText="1"/>
    </xf>
    <xf numFmtId="6" fontId="0" fillId="5" borderId="7" xfId="0" applyNumberFormat="1" applyFill="1" applyBorder="1" applyAlignment="1">
      <alignment wrapText="1"/>
    </xf>
    <xf numFmtId="0" fontId="0" fillId="5" borderId="7" xfId="0" applyFill="1" applyBorder="1"/>
    <xf numFmtId="165" fontId="0" fillId="0" borderId="12" xfId="0" applyNumberFormat="1" applyBorder="1"/>
    <xf numFmtId="165" fontId="0" fillId="0" borderId="7" xfId="0" applyNumberFormat="1" applyBorder="1" applyAlignment="1">
      <alignment horizontal="right"/>
    </xf>
    <xf numFmtId="0" fontId="0" fillId="0" borderId="0" xfId="0" applyAlignment="1">
      <alignment wrapText="1"/>
    </xf>
    <xf numFmtId="0" fontId="1" fillId="0" borderId="0" xfId="0" applyFont="1" applyAlignment="1">
      <alignment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F857-05AA-4F0C-8090-1DDA35C237EC}">
  <sheetPr>
    <pageSetUpPr fitToPage="1"/>
  </sheetPr>
  <dimension ref="A1:I36"/>
  <sheetViews>
    <sheetView tabSelected="1" workbookViewId="0">
      <selection activeCell="H30" sqref="H30"/>
    </sheetView>
  </sheetViews>
  <sheetFormatPr defaultRowHeight="14.4" x14ac:dyDescent="0.3"/>
  <cols>
    <col min="1" max="1" width="23.109375" customWidth="1"/>
    <col min="2" max="2" width="12.44140625" style="23" customWidth="1"/>
    <col min="3" max="3" width="11.6640625" style="55" bestFit="1" customWidth="1"/>
    <col min="4" max="6" width="17" customWidth="1"/>
    <col min="7" max="7" width="31.5546875" customWidth="1"/>
    <col min="8" max="8" width="25" customWidth="1"/>
    <col min="9" max="9" width="31" customWidth="1"/>
  </cols>
  <sheetData>
    <row r="1" spans="1:9" ht="21" x14ac:dyDescent="0.4">
      <c r="A1" t="s">
        <v>178</v>
      </c>
      <c r="B1" s="1"/>
    </row>
    <row r="2" spans="1:9" ht="28.8" x14ac:dyDescent="0.3">
      <c r="A2" s="24" t="s">
        <v>0</v>
      </c>
      <c r="B2" s="27" t="s">
        <v>100</v>
      </c>
      <c r="C2" s="83" t="s">
        <v>121</v>
      </c>
      <c r="D2" s="83" t="s">
        <v>143</v>
      </c>
      <c r="E2" s="83" t="s">
        <v>179</v>
      </c>
      <c r="F2" s="83" t="s">
        <v>224</v>
      </c>
      <c r="G2" s="84" t="s">
        <v>4</v>
      </c>
      <c r="H2" s="42" t="s">
        <v>225</v>
      </c>
      <c r="I2" s="42" t="s">
        <v>181</v>
      </c>
    </row>
    <row r="3" spans="1:9" x14ac:dyDescent="0.3">
      <c r="A3" s="28" t="s">
        <v>18</v>
      </c>
      <c r="B3" s="62">
        <v>40</v>
      </c>
      <c r="C3" s="58">
        <v>40</v>
      </c>
      <c r="D3" s="58">
        <v>40</v>
      </c>
      <c r="E3" s="58">
        <v>500</v>
      </c>
      <c r="F3" s="58">
        <v>500</v>
      </c>
      <c r="G3" s="85" t="s">
        <v>227</v>
      </c>
      <c r="H3" s="58">
        <v>50</v>
      </c>
      <c r="I3" s="31"/>
    </row>
    <row r="4" spans="1:9" x14ac:dyDescent="0.3">
      <c r="A4" s="28" t="s">
        <v>7</v>
      </c>
      <c r="B4" s="62">
        <v>145</v>
      </c>
      <c r="C4" s="58">
        <v>150</v>
      </c>
      <c r="D4" s="58">
        <v>150</v>
      </c>
      <c r="E4" s="58">
        <v>160</v>
      </c>
      <c r="F4" s="58">
        <v>180</v>
      </c>
      <c r="G4" s="85" t="s">
        <v>228</v>
      </c>
      <c r="H4" s="58">
        <v>180</v>
      </c>
      <c r="I4" s="31"/>
    </row>
    <row r="5" spans="1:9" ht="37.200000000000003" customHeight="1" x14ac:dyDescent="0.3">
      <c r="A5" s="28" t="s">
        <v>8</v>
      </c>
      <c r="B5" s="62">
        <v>1630</v>
      </c>
      <c r="C5" s="58">
        <v>1720</v>
      </c>
      <c r="D5" s="58">
        <v>2250</v>
      </c>
      <c r="E5" s="58">
        <v>2600</v>
      </c>
      <c r="F5" s="58">
        <v>2830</v>
      </c>
      <c r="G5" s="85" t="s">
        <v>229</v>
      </c>
      <c r="H5" s="89">
        <v>3040</v>
      </c>
      <c r="I5" s="30"/>
    </row>
    <row r="6" spans="1:9" ht="28.8" customHeight="1" x14ac:dyDescent="0.3">
      <c r="A6" s="28" t="s">
        <v>217</v>
      </c>
      <c r="B6" s="62"/>
      <c r="C6" s="58"/>
      <c r="D6" s="58"/>
      <c r="E6" s="58"/>
      <c r="F6" s="58">
        <v>1000</v>
      </c>
      <c r="G6" s="85" t="s">
        <v>230</v>
      </c>
      <c r="H6" s="89">
        <v>1000</v>
      </c>
      <c r="I6" s="30"/>
    </row>
    <row r="7" spans="1:9" ht="27" customHeight="1" x14ac:dyDescent="0.3">
      <c r="A7" s="28" t="s">
        <v>218</v>
      </c>
      <c r="B7" s="62"/>
      <c r="C7" s="58"/>
      <c r="D7" s="58"/>
      <c r="E7" s="58"/>
      <c r="F7" s="58">
        <v>500</v>
      </c>
      <c r="G7" s="85" t="s">
        <v>230</v>
      </c>
      <c r="H7" s="89">
        <v>500</v>
      </c>
      <c r="I7" s="30"/>
    </row>
    <row r="8" spans="1:9" ht="31.2" customHeight="1" x14ac:dyDescent="0.3">
      <c r="A8" s="28" t="s">
        <v>73</v>
      </c>
      <c r="B8" s="62">
        <v>175.2</v>
      </c>
      <c r="C8" s="58">
        <v>183</v>
      </c>
      <c r="D8" s="58">
        <v>235</v>
      </c>
      <c r="E8" s="58">
        <v>280</v>
      </c>
      <c r="F8" s="58">
        <v>313</v>
      </c>
      <c r="G8" s="85" t="s">
        <v>240</v>
      </c>
      <c r="H8" s="58">
        <v>320</v>
      </c>
      <c r="I8" s="30"/>
    </row>
    <row r="9" spans="1:9" ht="57.6" x14ac:dyDescent="0.3">
      <c r="A9" s="28" t="s">
        <v>155</v>
      </c>
      <c r="B9" s="62">
        <v>100</v>
      </c>
      <c r="C9" s="58">
        <v>100</v>
      </c>
      <c r="D9" s="58">
        <v>100</v>
      </c>
      <c r="E9" s="58">
        <v>300</v>
      </c>
      <c r="F9" s="58">
        <v>300</v>
      </c>
      <c r="G9" s="85" t="s">
        <v>236</v>
      </c>
      <c r="H9" s="58">
        <v>200</v>
      </c>
      <c r="I9" s="31"/>
    </row>
    <row r="10" spans="1:9" ht="28.8" x14ac:dyDescent="0.3">
      <c r="A10" s="28" t="s">
        <v>10</v>
      </c>
      <c r="B10" s="62"/>
      <c r="C10" s="58"/>
      <c r="D10" s="58"/>
      <c r="E10" s="58"/>
      <c r="F10" s="58"/>
      <c r="G10" s="85" t="s">
        <v>237</v>
      </c>
      <c r="H10" s="58">
        <v>200</v>
      </c>
      <c r="I10" s="31"/>
    </row>
    <row r="11" spans="1:9" x14ac:dyDescent="0.3">
      <c r="A11" s="28" t="s">
        <v>22</v>
      </c>
      <c r="B11" s="62">
        <v>1500</v>
      </c>
      <c r="C11" s="58">
        <v>1500</v>
      </c>
      <c r="D11" s="58">
        <v>1000</v>
      </c>
      <c r="E11" s="58">
        <v>0</v>
      </c>
      <c r="F11" s="58">
        <v>1500</v>
      </c>
      <c r="G11" s="85" t="s">
        <v>231</v>
      </c>
      <c r="H11" s="58">
        <v>1500</v>
      </c>
      <c r="I11" s="31"/>
    </row>
    <row r="12" spans="1:9" ht="24" customHeight="1" x14ac:dyDescent="0.3">
      <c r="A12" s="28" t="s">
        <v>13</v>
      </c>
      <c r="B12" s="62">
        <v>100</v>
      </c>
      <c r="C12" s="58">
        <v>500</v>
      </c>
      <c r="D12" s="58">
        <v>50</v>
      </c>
      <c r="E12" s="58">
        <v>75</v>
      </c>
      <c r="F12" s="58">
        <v>75</v>
      </c>
      <c r="G12" s="85" t="s">
        <v>232</v>
      </c>
      <c r="H12" s="58">
        <v>75</v>
      </c>
      <c r="I12" s="31"/>
    </row>
    <row r="13" spans="1:9" ht="25.8" customHeight="1" x14ac:dyDescent="0.3">
      <c r="A13" s="28" t="s">
        <v>52</v>
      </c>
      <c r="B13" s="62">
        <v>750</v>
      </c>
      <c r="C13" s="58">
        <v>100</v>
      </c>
      <c r="D13" s="58">
        <v>100</v>
      </c>
      <c r="E13" s="58">
        <v>300</v>
      </c>
      <c r="F13" s="58">
        <v>1200</v>
      </c>
      <c r="G13" s="85" t="s">
        <v>233</v>
      </c>
      <c r="H13" s="58">
        <v>300</v>
      </c>
      <c r="I13" s="30"/>
    </row>
    <row r="14" spans="1:9" ht="100.8" x14ac:dyDescent="0.3">
      <c r="A14" s="28" t="s">
        <v>91</v>
      </c>
      <c r="B14" s="62">
        <v>700</v>
      </c>
      <c r="C14" s="58">
        <v>900</v>
      </c>
      <c r="D14" s="58">
        <v>900</v>
      </c>
      <c r="E14" s="58">
        <v>900</v>
      </c>
      <c r="F14" s="58">
        <v>900</v>
      </c>
      <c r="G14" s="85" t="s">
        <v>234</v>
      </c>
      <c r="H14" s="58">
        <v>1500</v>
      </c>
      <c r="I14" s="30"/>
    </row>
    <row r="15" spans="1:9" ht="43.2" x14ac:dyDescent="0.3">
      <c r="A15" s="28" t="s">
        <v>6</v>
      </c>
      <c r="B15" s="62">
        <v>80</v>
      </c>
      <c r="C15" s="58">
        <v>0</v>
      </c>
      <c r="D15" s="58">
        <v>0</v>
      </c>
      <c r="E15" s="58">
        <v>0</v>
      </c>
      <c r="F15" s="58">
        <v>1500</v>
      </c>
      <c r="G15" s="85" t="s">
        <v>235</v>
      </c>
      <c r="H15" s="58">
        <v>500</v>
      </c>
      <c r="I15" s="30"/>
    </row>
    <row r="16" spans="1:9" x14ac:dyDescent="0.3">
      <c r="A16" s="28" t="s">
        <v>87</v>
      </c>
      <c r="B16" s="62">
        <v>35</v>
      </c>
      <c r="C16" s="58">
        <v>40</v>
      </c>
      <c r="D16" s="58">
        <v>40</v>
      </c>
      <c r="E16" s="58">
        <v>40</v>
      </c>
      <c r="F16" s="58">
        <v>40</v>
      </c>
      <c r="G16" s="85" t="s">
        <v>190</v>
      </c>
      <c r="H16" s="58">
        <v>40</v>
      </c>
      <c r="I16" s="30"/>
    </row>
    <row r="17" spans="1:9" ht="43.5" customHeight="1" x14ac:dyDescent="0.3">
      <c r="A17" s="30" t="s">
        <v>157</v>
      </c>
      <c r="B17" s="62">
        <v>0</v>
      </c>
      <c r="C17" s="58">
        <v>0</v>
      </c>
      <c r="D17" s="81">
        <v>600</v>
      </c>
      <c r="E17" s="81">
        <v>300</v>
      </c>
      <c r="F17" s="81">
        <v>50</v>
      </c>
      <c r="G17" s="85" t="s">
        <v>238</v>
      </c>
      <c r="H17" s="58">
        <v>0</v>
      </c>
      <c r="I17" s="30"/>
    </row>
    <row r="18" spans="1:9" ht="44.4" customHeight="1" x14ac:dyDescent="0.3">
      <c r="A18" s="28" t="s">
        <v>5</v>
      </c>
      <c r="B18" s="62">
        <v>500</v>
      </c>
      <c r="C18" s="58">
        <v>500</v>
      </c>
      <c r="D18" s="58">
        <v>500</v>
      </c>
      <c r="E18" s="58">
        <v>400</v>
      </c>
      <c r="F18" s="58">
        <v>400</v>
      </c>
      <c r="G18" s="85" t="s">
        <v>239</v>
      </c>
      <c r="H18" s="58">
        <v>600</v>
      </c>
      <c r="I18" s="30"/>
    </row>
    <row r="19" spans="1:9" x14ac:dyDescent="0.3">
      <c r="A19" s="28" t="s">
        <v>12</v>
      </c>
      <c r="B19" s="62">
        <v>1000</v>
      </c>
      <c r="C19" s="58">
        <v>1000</v>
      </c>
      <c r="D19" s="58">
        <v>1000</v>
      </c>
      <c r="E19" s="58">
        <v>1500</v>
      </c>
      <c r="F19" s="58">
        <v>1500</v>
      </c>
      <c r="G19" s="85" t="s">
        <v>241</v>
      </c>
      <c r="H19" s="58">
        <v>1500</v>
      </c>
      <c r="I19" s="30"/>
    </row>
    <row r="20" spans="1:9" ht="33.6" customHeight="1" x14ac:dyDescent="0.3">
      <c r="A20" s="28" t="s">
        <v>20</v>
      </c>
      <c r="B20" s="62">
        <v>0</v>
      </c>
      <c r="C20" s="58">
        <v>0</v>
      </c>
      <c r="D20" s="58">
        <v>0</v>
      </c>
      <c r="E20" s="58">
        <v>1000</v>
      </c>
      <c r="F20" s="58">
        <v>1000</v>
      </c>
      <c r="G20" s="85" t="s">
        <v>242</v>
      </c>
      <c r="H20" s="58">
        <v>1000</v>
      </c>
      <c r="I20" s="30"/>
    </row>
    <row r="21" spans="1:9" ht="43.8" customHeight="1" x14ac:dyDescent="0.3">
      <c r="A21" s="28" t="s">
        <v>15</v>
      </c>
      <c r="B21" s="62">
        <v>200</v>
      </c>
      <c r="C21" s="58">
        <v>200</v>
      </c>
      <c r="D21" s="58">
        <v>200</v>
      </c>
      <c r="E21" s="58">
        <v>300</v>
      </c>
      <c r="F21" s="58">
        <v>360</v>
      </c>
      <c r="G21" s="85" t="s">
        <v>243</v>
      </c>
      <c r="H21" s="58">
        <v>250</v>
      </c>
      <c r="I21" s="30"/>
    </row>
    <row r="22" spans="1:9" ht="47.4" customHeight="1" x14ac:dyDescent="0.3">
      <c r="A22" s="28" t="s">
        <v>245</v>
      </c>
      <c r="B22" s="62"/>
      <c r="C22" s="58"/>
      <c r="D22" s="58"/>
      <c r="E22" s="58">
        <v>3000</v>
      </c>
      <c r="F22" s="58">
        <v>1500</v>
      </c>
      <c r="G22" s="85" t="s">
        <v>244</v>
      </c>
      <c r="H22" s="58">
        <v>1500</v>
      </c>
      <c r="I22" s="30"/>
    </row>
    <row r="23" spans="1:9" ht="43.2" x14ac:dyDescent="0.3">
      <c r="A23" s="28" t="s">
        <v>33</v>
      </c>
      <c r="B23" s="62">
        <v>140</v>
      </c>
      <c r="C23" s="58">
        <v>400</v>
      </c>
      <c r="D23" s="58">
        <v>100</v>
      </c>
      <c r="E23" s="58">
        <v>1000</v>
      </c>
      <c r="F23" s="58">
        <v>500</v>
      </c>
      <c r="G23" s="85" t="s">
        <v>246</v>
      </c>
      <c r="H23" s="58">
        <v>250</v>
      </c>
      <c r="I23" s="30"/>
    </row>
    <row r="24" spans="1:9" ht="28.8" x14ac:dyDescent="0.3">
      <c r="A24" s="28" t="s">
        <v>180</v>
      </c>
      <c r="B24" s="62"/>
      <c r="C24" s="58"/>
      <c r="D24" s="58"/>
      <c r="E24" s="58">
        <v>3000</v>
      </c>
      <c r="F24" s="58">
        <v>500</v>
      </c>
      <c r="G24" s="85" t="s">
        <v>247</v>
      </c>
      <c r="H24" s="58">
        <v>500</v>
      </c>
      <c r="I24" s="30"/>
    </row>
    <row r="25" spans="1:9" ht="43.2" x14ac:dyDescent="0.3">
      <c r="A25" s="28" t="s">
        <v>14</v>
      </c>
      <c r="B25" s="62">
        <v>155</v>
      </c>
      <c r="C25" s="58">
        <v>155</v>
      </c>
      <c r="D25" s="58">
        <v>800</v>
      </c>
      <c r="E25" s="58">
        <v>160</v>
      </c>
      <c r="F25" s="58">
        <v>160</v>
      </c>
      <c r="G25" s="85" t="s">
        <v>248</v>
      </c>
      <c r="H25" s="58">
        <v>300</v>
      </c>
      <c r="I25" s="30"/>
    </row>
    <row r="26" spans="1:9" ht="29.25" customHeight="1" x14ac:dyDescent="0.3">
      <c r="A26" s="28" t="s">
        <v>50</v>
      </c>
      <c r="B26" s="62">
        <v>80</v>
      </c>
      <c r="C26" s="58">
        <v>80</v>
      </c>
      <c r="D26" s="58">
        <v>80</v>
      </c>
      <c r="E26" s="58">
        <v>100</v>
      </c>
      <c r="F26" s="58">
        <v>100</v>
      </c>
      <c r="G26" s="86" t="s">
        <v>249</v>
      </c>
      <c r="H26" s="58">
        <v>150</v>
      </c>
      <c r="I26" s="30"/>
    </row>
    <row r="27" spans="1:9" x14ac:dyDescent="0.3">
      <c r="A27" s="31" t="s">
        <v>81</v>
      </c>
      <c r="B27" s="43">
        <f>SUM(B3:B26)</f>
        <v>7330.2</v>
      </c>
      <c r="C27" s="76">
        <f>SUM(C3:C26)</f>
        <v>7568</v>
      </c>
      <c r="D27" s="58">
        <f>SUM(D3:D26)</f>
        <v>8145</v>
      </c>
      <c r="E27" s="58">
        <f>SUM(E3:E26)</f>
        <v>15915</v>
      </c>
      <c r="F27" s="58">
        <f>SUM(F3:F26)</f>
        <v>16908</v>
      </c>
      <c r="G27" s="31" t="s">
        <v>250</v>
      </c>
      <c r="H27" s="58">
        <f>SUM(H3:H26)</f>
        <v>15455</v>
      </c>
      <c r="I27" s="30" t="s">
        <v>115</v>
      </c>
    </row>
    <row r="28" spans="1:9" x14ac:dyDescent="0.3">
      <c r="B28" s="35"/>
      <c r="C28"/>
      <c r="D28" s="76">
        <f>SUM(D27:D27)</f>
        <v>8145</v>
      </c>
      <c r="E28" s="76"/>
      <c r="F28" s="76"/>
      <c r="H28" s="82">
        <f>H27/2</f>
        <v>7727.5</v>
      </c>
      <c r="I28" s="30" t="s">
        <v>251</v>
      </c>
    </row>
    <row r="29" spans="1:9" ht="43.2" x14ac:dyDescent="0.3">
      <c r="B29" s="35"/>
      <c r="C29"/>
      <c r="D29" s="79">
        <v>92697.600000000006</v>
      </c>
      <c r="E29" s="79"/>
      <c r="F29" s="79"/>
      <c r="G29" s="31"/>
      <c r="H29" s="58">
        <f>-(17780.58-2557.97-3000-2000)</f>
        <v>-10222.610000000002</v>
      </c>
      <c r="I29" s="30" t="s">
        <v>252</v>
      </c>
    </row>
    <row r="30" spans="1:9" x14ac:dyDescent="0.3">
      <c r="B30" s="35"/>
    </row>
    <row r="31" spans="1:9" ht="30.75" customHeight="1" x14ac:dyDescent="0.3">
      <c r="A31" s="4"/>
      <c r="B31" s="2"/>
      <c r="H31" s="55">
        <f>SUM(H27:H29)</f>
        <v>12959.889999999998</v>
      </c>
      <c r="I31" s="22" t="s">
        <v>215</v>
      </c>
    </row>
    <row r="32" spans="1:9" s="55" customFormat="1" ht="15" customHeight="1" x14ac:dyDescent="0.3">
      <c r="A32" s="4" t="s">
        <v>116</v>
      </c>
      <c r="B32" s="2"/>
      <c r="D32"/>
      <c r="E32"/>
      <c r="F32"/>
      <c r="G32"/>
      <c r="H32"/>
      <c r="I32"/>
    </row>
    <row r="33" spans="1:9" s="55" customFormat="1" ht="15" customHeight="1" x14ac:dyDescent="0.3">
      <c r="A33" s="4" t="s">
        <v>122</v>
      </c>
      <c r="B33" s="23"/>
      <c r="D33"/>
      <c r="E33"/>
      <c r="F33"/>
      <c r="G33"/>
      <c r="H33"/>
      <c r="I33"/>
    </row>
    <row r="34" spans="1:9" s="55" customFormat="1" x14ac:dyDescent="0.3">
      <c r="A34" s="4" t="s">
        <v>139</v>
      </c>
      <c r="B34" s="23"/>
      <c r="D34"/>
      <c r="E34"/>
      <c r="F34"/>
      <c r="G34"/>
      <c r="H34"/>
      <c r="I34"/>
    </row>
    <row r="35" spans="1:9" x14ac:dyDescent="0.3">
      <c r="A35" s="4" t="s">
        <v>199</v>
      </c>
    </row>
    <row r="36" spans="1:9" x14ac:dyDescent="0.3">
      <c r="A36" s="44" t="s">
        <v>226</v>
      </c>
    </row>
  </sheetData>
  <pageMargins left="0.23622047244094491" right="0.23622047244094491" top="0.74803149606299213" bottom="0.35433070866141736" header="0.31496062992125984" footer="0.31496062992125984"/>
  <pageSetup paperSize="9" scale="7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workbookViewId="0">
      <selection activeCell="C2" sqref="C2"/>
    </sheetView>
  </sheetViews>
  <sheetFormatPr defaultRowHeight="14.4" x14ac:dyDescent="0.3"/>
  <cols>
    <col min="1" max="1" width="24.5546875" customWidth="1"/>
    <col min="2" max="2" width="13.109375" customWidth="1"/>
    <col min="3" max="4" width="13.109375" style="2" customWidth="1"/>
    <col min="5" max="5" width="48.5546875" customWidth="1"/>
  </cols>
  <sheetData>
    <row r="1" spans="1:5" x14ac:dyDescent="0.3">
      <c r="A1" t="s">
        <v>38</v>
      </c>
    </row>
    <row r="2" spans="1:5" ht="21.6" thickBot="1" x14ac:dyDescent="0.45">
      <c r="C2" s="1" t="s">
        <v>40</v>
      </c>
    </row>
    <row r="3" spans="1:5" ht="15" thickBot="1" x14ac:dyDescent="0.35">
      <c r="A3" s="7" t="s">
        <v>0</v>
      </c>
      <c r="B3" s="8" t="s">
        <v>1</v>
      </c>
      <c r="C3" s="9" t="s">
        <v>2</v>
      </c>
      <c r="D3" s="9" t="s">
        <v>3</v>
      </c>
      <c r="E3" s="8" t="s">
        <v>4</v>
      </c>
    </row>
    <row r="4" spans="1:5" ht="29.4" thickBot="1" x14ac:dyDescent="0.35">
      <c r="A4" s="10" t="s">
        <v>5</v>
      </c>
      <c r="B4" s="11">
        <v>500</v>
      </c>
      <c r="C4" s="12">
        <v>370</v>
      </c>
      <c r="D4" s="12">
        <f>SUM(C4-B4)</f>
        <v>-130</v>
      </c>
      <c r="E4" s="11" t="s">
        <v>29</v>
      </c>
    </row>
    <row r="5" spans="1:5" ht="15" thickBot="1" x14ac:dyDescent="0.35">
      <c r="A5" s="10" t="s">
        <v>6</v>
      </c>
      <c r="B5" s="11">
        <v>0</v>
      </c>
      <c r="C5" s="12">
        <v>0</v>
      </c>
      <c r="D5" s="12">
        <f t="shared" ref="D5:D19" si="0">SUM(C5-B5)</f>
        <v>0</v>
      </c>
      <c r="E5" s="11"/>
    </row>
    <row r="6" spans="1:5" ht="15" thickBot="1" x14ac:dyDescent="0.35">
      <c r="A6" s="10" t="s">
        <v>7</v>
      </c>
      <c r="B6" s="11">
        <v>140</v>
      </c>
      <c r="C6" s="12">
        <v>145</v>
      </c>
      <c r="D6" s="12">
        <f t="shared" si="0"/>
        <v>5</v>
      </c>
      <c r="E6" s="11"/>
    </row>
    <row r="7" spans="1:5" ht="15" thickBot="1" x14ac:dyDescent="0.35">
      <c r="A7" s="10" t="s">
        <v>8</v>
      </c>
      <c r="B7" s="11">
        <v>1425</v>
      </c>
      <c r="C7" s="12">
        <v>1504</v>
      </c>
      <c r="D7" s="12">
        <f t="shared" si="0"/>
        <v>79</v>
      </c>
      <c r="E7" s="11" t="s">
        <v>35</v>
      </c>
    </row>
    <row r="8" spans="1:5" ht="15" thickBot="1" x14ac:dyDescent="0.35">
      <c r="A8" s="10" t="s">
        <v>9</v>
      </c>
      <c r="B8" s="11">
        <v>230</v>
      </c>
      <c r="C8" s="12">
        <v>300</v>
      </c>
      <c r="D8" s="12">
        <f t="shared" si="0"/>
        <v>70</v>
      </c>
      <c r="E8" s="11" t="s">
        <v>23</v>
      </c>
    </row>
    <row r="9" spans="1:5" ht="15" thickBot="1" x14ac:dyDescent="0.35">
      <c r="A9" s="10" t="s">
        <v>33</v>
      </c>
      <c r="B9" s="11">
        <v>0</v>
      </c>
      <c r="C9" s="12">
        <v>150</v>
      </c>
      <c r="D9" s="12">
        <f t="shared" si="0"/>
        <v>150</v>
      </c>
      <c r="E9" s="11" t="s">
        <v>34</v>
      </c>
    </row>
    <row r="10" spans="1:5" ht="15" thickBot="1" x14ac:dyDescent="0.35">
      <c r="A10" s="10" t="s">
        <v>10</v>
      </c>
      <c r="B10" s="11">
        <v>100</v>
      </c>
      <c r="C10" s="12">
        <v>150</v>
      </c>
      <c r="D10" s="12">
        <f t="shared" si="0"/>
        <v>50</v>
      </c>
      <c r="E10" s="11" t="s">
        <v>24</v>
      </c>
    </row>
    <row r="11" spans="1:5" ht="15" thickBot="1" x14ac:dyDescent="0.35">
      <c r="A11" s="10" t="s">
        <v>11</v>
      </c>
      <c r="B11" s="11">
        <v>20</v>
      </c>
      <c r="C11" s="12">
        <v>30</v>
      </c>
      <c r="D11" s="12">
        <f t="shared" si="0"/>
        <v>10</v>
      </c>
      <c r="E11" s="11"/>
    </row>
    <row r="12" spans="1:5" ht="15" thickBot="1" x14ac:dyDescent="0.35">
      <c r="A12" s="10" t="s">
        <v>12</v>
      </c>
      <c r="B12" s="11">
        <v>1000</v>
      </c>
      <c r="C12" s="12">
        <v>1000</v>
      </c>
      <c r="D12" s="12">
        <f t="shared" si="0"/>
        <v>0</v>
      </c>
      <c r="E12" s="11"/>
    </row>
    <row r="13" spans="1:5" ht="15" thickBot="1" x14ac:dyDescent="0.35">
      <c r="A13" s="10" t="s">
        <v>13</v>
      </c>
      <c r="B13" s="11">
        <v>100</v>
      </c>
      <c r="C13" s="12">
        <v>100</v>
      </c>
      <c r="D13" s="12">
        <f t="shared" si="0"/>
        <v>0</v>
      </c>
      <c r="E13" s="11"/>
    </row>
    <row r="14" spans="1:5" ht="15" thickBot="1" x14ac:dyDescent="0.35">
      <c r="A14" s="10" t="s">
        <v>14</v>
      </c>
      <c r="B14" s="11">
        <v>100</v>
      </c>
      <c r="C14" s="12">
        <v>100</v>
      </c>
      <c r="D14" s="12">
        <f t="shared" si="0"/>
        <v>0</v>
      </c>
      <c r="E14" s="11"/>
    </row>
    <row r="15" spans="1:5" ht="15" thickBot="1" x14ac:dyDescent="0.35">
      <c r="A15" s="10" t="s">
        <v>15</v>
      </c>
      <c r="B15" s="11">
        <v>108</v>
      </c>
      <c r="C15" s="12">
        <v>200</v>
      </c>
      <c r="D15" s="12">
        <f t="shared" si="0"/>
        <v>92</v>
      </c>
      <c r="E15" s="11" t="s">
        <v>25</v>
      </c>
    </row>
    <row r="16" spans="1:5" ht="15" thickBot="1" x14ac:dyDescent="0.35">
      <c r="A16" s="10" t="s">
        <v>16</v>
      </c>
      <c r="B16" s="11">
        <v>140</v>
      </c>
      <c r="C16" s="12">
        <v>145</v>
      </c>
      <c r="D16" s="12">
        <f t="shared" si="0"/>
        <v>5</v>
      </c>
      <c r="E16" s="11"/>
    </row>
    <row r="17" spans="1:10" ht="15" thickBot="1" x14ac:dyDescent="0.35">
      <c r="A17" s="10" t="s">
        <v>17</v>
      </c>
      <c r="B17" s="11">
        <v>200</v>
      </c>
      <c r="C17" s="12">
        <v>0</v>
      </c>
      <c r="D17" s="12">
        <f t="shared" si="0"/>
        <v>-200</v>
      </c>
      <c r="E17" s="11" t="s">
        <v>26</v>
      </c>
    </row>
    <row r="18" spans="1:10" ht="15" thickBot="1" x14ac:dyDescent="0.35">
      <c r="A18" s="10" t="s">
        <v>18</v>
      </c>
      <c r="B18" s="11">
        <v>0</v>
      </c>
      <c r="C18" s="12">
        <v>150</v>
      </c>
      <c r="D18" s="12">
        <f t="shared" si="0"/>
        <v>150</v>
      </c>
      <c r="E18" s="11" t="s">
        <v>30</v>
      </c>
    </row>
    <row r="19" spans="1:10" ht="15" thickBot="1" x14ac:dyDescent="0.35">
      <c r="A19" s="10" t="s">
        <v>19</v>
      </c>
      <c r="B19" s="11">
        <v>0</v>
      </c>
      <c r="C19" s="12">
        <v>500</v>
      </c>
      <c r="D19" s="12">
        <f t="shared" si="0"/>
        <v>500</v>
      </c>
      <c r="E19" s="11" t="s">
        <v>42</v>
      </c>
      <c r="J19" s="3"/>
    </row>
    <row r="20" spans="1:10" ht="15" thickBot="1" x14ac:dyDescent="0.35">
      <c r="A20" s="10" t="s">
        <v>20</v>
      </c>
      <c r="B20" s="11">
        <v>500</v>
      </c>
      <c r="C20" s="12">
        <v>300</v>
      </c>
      <c r="D20" s="12">
        <f>SUM(C20-B20)</f>
        <v>-200</v>
      </c>
      <c r="E20" s="11" t="s">
        <v>36</v>
      </c>
    </row>
    <row r="21" spans="1:10" ht="15" thickBot="1" x14ac:dyDescent="0.35">
      <c r="A21" s="10" t="s">
        <v>21</v>
      </c>
      <c r="B21" s="11">
        <v>0</v>
      </c>
      <c r="C21" s="12">
        <v>0</v>
      </c>
      <c r="D21" s="12">
        <f>SUM(C21-B21)</f>
        <v>0</v>
      </c>
      <c r="E21" s="11"/>
    </row>
    <row r="22" spans="1:10" ht="15" thickBot="1" x14ac:dyDescent="0.35">
      <c r="A22" s="13" t="s">
        <v>31</v>
      </c>
      <c r="B22" s="14">
        <v>0</v>
      </c>
      <c r="C22" s="15">
        <v>1000</v>
      </c>
      <c r="D22" s="15">
        <f>SUM(C22-B22)</f>
        <v>1000</v>
      </c>
      <c r="E22" s="11"/>
    </row>
    <row r="23" spans="1:10" ht="29.4" thickBot="1" x14ac:dyDescent="0.35">
      <c r="A23" s="16" t="s">
        <v>32</v>
      </c>
      <c r="B23" s="17">
        <v>0</v>
      </c>
      <c r="C23" s="18">
        <v>1000</v>
      </c>
      <c r="D23" s="18">
        <f>SUM(C23-B23)</f>
        <v>1000</v>
      </c>
      <c r="E23" s="11"/>
    </row>
    <row r="24" spans="1:10" ht="15" thickBot="1" x14ac:dyDescent="0.35">
      <c r="A24" s="19" t="s">
        <v>22</v>
      </c>
      <c r="B24" s="20">
        <v>500</v>
      </c>
      <c r="C24" s="21">
        <v>500</v>
      </c>
      <c r="D24" s="21">
        <f>SUM(C24-B24)</f>
        <v>0</v>
      </c>
      <c r="E24" s="20"/>
    </row>
    <row r="25" spans="1:10" ht="15" thickBot="1" x14ac:dyDescent="0.35">
      <c r="A25" s="19" t="s">
        <v>27</v>
      </c>
      <c r="B25" s="5">
        <f>SUM(B4:B22)</f>
        <v>4563</v>
      </c>
      <c r="C25" s="5">
        <f>SUM(C4:C24)</f>
        <v>7644</v>
      </c>
      <c r="D25" s="5"/>
      <c r="E25" s="6"/>
    </row>
    <row r="26" spans="1:10" x14ac:dyDescent="0.3">
      <c r="A26" s="4" t="s">
        <v>28</v>
      </c>
    </row>
    <row r="27" spans="1:10" ht="49.5" customHeight="1" x14ac:dyDescent="0.3">
      <c r="A27" s="4" t="s">
        <v>39</v>
      </c>
      <c r="B27" s="90" t="s">
        <v>37</v>
      </c>
      <c r="C27" s="90"/>
      <c r="D27" s="90"/>
      <c r="E27" s="90"/>
      <c r="F27" s="90"/>
      <c r="G27" s="90"/>
      <c r="H27" s="90"/>
    </row>
    <row r="28" spans="1:10" ht="45" customHeight="1" x14ac:dyDescent="0.3">
      <c r="A28" s="90" t="s">
        <v>41</v>
      </c>
      <c r="B28" s="90"/>
      <c r="C28" s="90"/>
      <c r="D28" s="90"/>
      <c r="E28" s="90"/>
      <c r="F28" s="90"/>
      <c r="G28" s="90"/>
      <c r="H28" s="90"/>
    </row>
    <row r="29" spans="1:10" x14ac:dyDescent="0.3">
      <c r="A29" s="91"/>
      <c r="B29" s="92"/>
      <c r="C29" s="92"/>
      <c r="D29" s="92"/>
    </row>
  </sheetData>
  <mergeCells count="3">
    <mergeCell ref="A29:D29"/>
    <mergeCell ref="A28:H28"/>
    <mergeCell ref="B27:H27"/>
  </mergeCells>
  <pageMargins left="0.25" right="0.25" top="0.45" bottom="0.36"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8B420-4211-4987-A716-F9BABE0DCCF1}">
  <sheetPr>
    <pageSetUpPr fitToPage="1"/>
  </sheetPr>
  <dimension ref="A1:I38"/>
  <sheetViews>
    <sheetView workbookViewId="0">
      <selection activeCell="D7" sqref="D7"/>
    </sheetView>
  </sheetViews>
  <sheetFormatPr defaultRowHeight="14.4" x14ac:dyDescent="0.3"/>
  <cols>
    <col min="1" max="1" width="23.109375" customWidth="1"/>
    <col min="2" max="2" width="15.44140625" style="23" customWidth="1"/>
    <col min="3" max="3" width="12.44140625" style="23" customWidth="1"/>
    <col min="4" max="4" width="11.6640625" style="55" bestFit="1" customWidth="1"/>
    <col min="5" max="6" width="17" customWidth="1"/>
    <col min="7" max="7" width="31.5546875" customWidth="1"/>
    <col min="8" max="8" width="25" customWidth="1"/>
    <col min="9" max="9" width="31" customWidth="1"/>
  </cols>
  <sheetData>
    <row r="1" spans="1:9" ht="21" x14ac:dyDescent="0.4">
      <c r="A1" t="s">
        <v>178</v>
      </c>
      <c r="C1" s="1"/>
    </row>
    <row r="2" spans="1:9" ht="28.8" x14ac:dyDescent="0.3">
      <c r="A2" s="24" t="s">
        <v>0</v>
      </c>
      <c r="B2" s="27" t="s">
        <v>61</v>
      </c>
      <c r="C2" s="27" t="s">
        <v>100</v>
      </c>
      <c r="D2" s="83" t="s">
        <v>121</v>
      </c>
      <c r="E2" s="83" t="s">
        <v>143</v>
      </c>
      <c r="F2" s="83" t="s">
        <v>179</v>
      </c>
      <c r="G2" s="84" t="s">
        <v>4</v>
      </c>
      <c r="H2" s="42" t="s">
        <v>182</v>
      </c>
      <c r="I2" s="42" t="s">
        <v>181</v>
      </c>
    </row>
    <row r="3" spans="1:9" ht="57.6" x14ac:dyDescent="0.3">
      <c r="A3" s="28" t="s">
        <v>18</v>
      </c>
      <c r="B3" s="33">
        <v>40</v>
      </c>
      <c r="C3" s="62">
        <v>40</v>
      </c>
      <c r="D3" s="58">
        <v>40</v>
      </c>
      <c r="E3" s="58">
        <v>40</v>
      </c>
      <c r="F3" s="58">
        <v>500</v>
      </c>
      <c r="G3" s="85" t="s">
        <v>183</v>
      </c>
      <c r="H3" s="58">
        <v>500</v>
      </c>
      <c r="I3" s="31"/>
    </row>
    <row r="4" spans="1:9" x14ac:dyDescent="0.3">
      <c r="A4" s="28" t="s">
        <v>7</v>
      </c>
      <c r="B4" s="33">
        <v>145</v>
      </c>
      <c r="C4" s="62">
        <v>145</v>
      </c>
      <c r="D4" s="58">
        <v>150</v>
      </c>
      <c r="E4" s="58">
        <v>150</v>
      </c>
      <c r="F4" s="58">
        <v>160</v>
      </c>
      <c r="G4" s="85" t="s">
        <v>184</v>
      </c>
      <c r="H4" s="58">
        <v>180</v>
      </c>
      <c r="I4" s="31"/>
    </row>
    <row r="5" spans="1:9" ht="58.5" customHeight="1" x14ac:dyDescent="0.3">
      <c r="A5" s="28" t="s">
        <v>8</v>
      </c>
      <c r="B5" s="33">
        <v>1620</v>
      </c>
      <c r="C5" s="62">
        <v>1630</v>
      </c>
      <c r="D5" s="58">
        <v>1720</v>
      </c>
      <c r="E5" s="58">
        <v>2250</v>
      </c>
      <c r="F5" s="75">
        <v>2600</v>
      </c>
      <c r="G5" s="85" t="s">
        <v>222</v>
      </c>
      <c r="H5" s="89">
        <v>2830</v>
      </c>
      <c r="I5" s="30" t="s">
        <v>221</v>
      </c>
    </row>
    <row r="6" spans="1:9" ht="58.5" customHeight="1" x14ac:dyDescent="0.3">
      <c r="A6" s="28" t="s">
        <v>217</v>
      </c>
      <c r="B6" s="33"/>
      <c r="C6" s="62"/>
      <c r="D6" s="58"/>
      <c r="E6" s="58"/>
      <c r="F6" s="82"/>
      <c r="G6" s="85" t="s">
        <v>219</v>
      </c>
      <c r="H6" s="89">
        <v>1000</v>
      </c>
      <c r="I6" s="30"/>
    </row>
    <row r="7" spans="1:9" ht="58.5" customHeight="1" x14ac:dyDescent="0.3">
      <c r="A7" s="28" t="s">
        <v>218</v>
      </c>
      <c r="B7" s="33"/>
      <c r="C7" s="62"/>
      <c r="D7" s="58"/>
      <c r="E7" s="58"/>
      <c r="F7" s="82"/>
      <c r="G7" s="85" t="s">
        <v>219</v>
      </c>
      <c r="H7" s="89">
        <v>500</v>
      </c>
      <c r="I7" s="30"/>
    </row>
    <row r="8" spans="1:9" ht="49.5" customHeight="1" x14ac:dyDescent="0.3">
      <c r="A8" s="28" t="s">
        <v>73</v>
      </c>
      <c r="B8" s="33"/>
      <c r="C8" s="62">
        <v>175.2</v>
      </c>
      <c r="D8" s="58">
        <v>183</v>
      </c>
      <c r="E8" s="58">
        <v>235</v>
      </c>
      <c r="F8" s="88">
        <v>280</v>
      </c>
      <c r="G8" s="85" t="s">
        <v>200</v>
      </c>
      <c r="H8" s="58">
        <v>313</v>
      </c>
      <c r="I8" s="30" t="s">
        <v>201</v>
      </c>
    </row>
    <row r="9" spans="1:9" ht="57.6" x14ac:dyDescent="0.3">
      <c r="A9" s="28" t="s">
        <v>155</v>
      </c>
      <c r="B9" s="33">
        <v>200</v>
      </c>
      <c r="C9" s="62">
        <v>100</v>
      </c>
      <c r="D9" s="58">
        <v>100</v>
      </c>
      <c r="E9" s="58">
        <v>100</v>
      </c>
      <c r="F9" s="58">
        <v>300</v>
      </c>
      <c r="G9" s="85" t="s">
        <v>185</v>
      </c>
      <c r="H9" s="58">
        <v>300</v>
      </c>
      <c r="I9" s="31" t="s">
        <v>202</v>
      </c>
    </row>
    <row r="10" spans="1:9" x14ac:dyDescent="0.3">
      <c r="A10" s="28" t="s">
        <v>22</v>
      </c>
      <c r="B10" s="33">
        <v>500</v>
      </c>
      <c r="C10" s="62">
        <v>1500</v>
      </c>
      <c r="D10" s="58">
        <v>1500</v>
      </c>
      <c r="E10" s="58">
        <v>1000</v>
      </c>
      <c r="F10" s="58">
        <v>0</v>
      </c>
      <c r="G10" s="85"/>
      <c r="H10" s="58">
        <v>1500</v>
      </c>
      <c r="I10" s="31" t="s">
        <v>223</v>
      </c>
    </row>
    <row r="11" spans="1:9" ht="48.75" customHeight="1" x14ac:dyDescent="0.3">
      <c r="A11" s="28" t="s">
        <v>13</v>
      </c>
      <c r="B11" s="33">
        <v>100</v>
      </c>
      <c r="C11" s="62">
        <v>100</v>
      </c>
      <c r="D11" s="58">
        <v>500</v>
      </c>
      <c r="E11" s="58">
        <v>50</v>
      </c>
      <c r="F11" s="58">
        <v>75</v>
      </c>
      <c r="G11" s="85" t="s">
        <v>186</v>
      </c>
      <c r="H11" s="58">
        <v>75</v>
      </c>
      <c r="I11" s="31"/>
    </row>
    <row r="12" spans="1:9" ht="33" customHeight="1" x14ac:dyDescent="0.3">
      <c r="A12" s="28" t="s">
        <v>52</v>
      </c>
      <c r="B12" s="33">
        <v>100</v>
      </c>
      <c r="C12" s="62">
        <v>750</v>
      </c>
      <c r="D12" s="58">
        <v>100</v>
      </c>
      <c r="E12" s="58">
        <v>100</v>
      </c>
      <c r="F12" s="58">
        <v>300</v>
      </c>
      <c r="G12" s="85" t="s">
        <v>187</v>
      </c>
      <c r="H12" s="58">
        <v>1200</v>
      </c>
      <c r="I12" s="30" t="s">
        <v>213</v>
      </c>
    </row>
    <row r="13" spans="1:9" ht="72" x14ac:dyDescent="0.3">
      <c r="A13" s="28" t="s">
        <v>91</v>
      </c>
      <c r="B13" s="33">
        <v>500</v>
      </c>
      <c r="C13" s="62">
        <v>700</v>
      </c>
      <c r="D13" s="58">
        <v>900</v>
      </c>
      <c r="E13" s="58">
        <v>900</v>
      </c>
      <c r="F13" s="58">
        <v>900</v>
      </c>
      <c r="G13" s="85" t="s">
        <v>188</v>
      </c>
      <c r="H13" s="58">
        <v>900</v>
      </c>
      <c r="I13" s="30" t="s">
        <v>202</v>
      </c>
    </row>
    <row r="14" spans="1:9" ht="43.2" x14ac:dyDescent="0.3">
      <c r="A14" s="28" t="s">
        <v>6</v>
      </c>
      <c r="B14" s="33">
        <v>0</v>
      </c>
      <c r="C14" s="62">
        <v>80</v>
      </c>
      <c r="D14" s="58">
        <v>0</v>
      </c>
      <c r="E14" s="58">
        <v>0</v>
      </c>
      <c r="F14" s="58">
        <v>0</v>
      </c>
      <c r="G14" s="85" t="s">
        <v>189</v>
      </c>
      <c r="H14" s="58">
        <v>1500</v>
      </c>
      <c r="I14" s="30" t="s">
        <v>204</v>
      </c>
    </row>
    <row r="15" spans="1:9" x14ac:dyDescent="0.3">
      <c r="A15" s="28" t="s">
        <v>87</v>
      </c>
      <c r="B15" s="33"/>
      <c r="C15" s="62">
        <v>35</v>
      </c>
      <c r="D15" s="58">
        <v>40</v>
      </c>
      <c r="E15" s="58">
        <v>40</v>
      </c>
      <c r="F15" s="58">
        <v>40</v>
      </c>
      <c r="G15" s="85" t="s">
        <v>190</v>
      </c>
      <c r="H15" s="58">
        <v>40</v>
      </c>
      <c r="I15" s="30" t="s">
        <v>202</v>
      </c>
    </row>
    <row r="16" spans="1:9" ht="43.5" customHeight="1" x14ac:dyDescent="0.3">
      <c r="A16" s="30" t="s">
        <v>157</v>
      </c>
      <c r="B16" s="33">
        <v>1000</v>
      </c>
      <c r="C16" s="62">
        <v>0</v>
      </c>
      <c r="D16" s="58">
        <v>0</v>
      </c>
      <c r="E16" s="81">
        <v>600</v>
      </c>
      <c r="F16" s="81">
        <v>300</v>
      </c>
      <c r="G16" s="85" t="s">
        <v>191</v>
      </c>
      <c r="H16" s="58">
        <v>50</v>
      </c>
      <c r="I16" s="30" t="s">
        <v>203</v>
      </c>
    </row>
    <row r="17" spans="1:9" ht="32.25" customHeight="1" x14ac:dyDescent="0.3">
      <c r="A17" s="28" t="s">
        <v>5</v>
      </c>
      <c r="B17" s="33">
        <v>450</v>
      </c>
      <c r="C17" s="62">
        <v>500</v>
      </c>
      <c r="D17" s="58">
        <v>500</v>
      </c>
      <c r="E17" s="58">
        <v>500</v>
      </c>
      <c r="F17" s="58">
        <v>400</v>
      </c>
      <c r="G17" s="85" t="s">
        <v>192</v>
      </c>
      <c r="H17" s="58">
        <v>400</v>
      </c>
      <c r="I17" s="30" t="s">
        <v>202</v>
      </c>
    </row>
    <row r="18" spans="1:9" ht="32.25" customHeight="1" x14ac:dyDescent="0.3">
      <c r="A18" s="28" t="s">
        <v>209</v>
      </c>
      <c r="B18" s="33"/>
      <c r="C18" s="62"/>
      <c r="D18" s="58"/>
      <c r="E18" s="58"/>
      <c r="F18" s="58"/>
      <c r="G18" s="85"/>
      <c r="H18" s="58">
        <v>0</v>
      </c>
      <c r="I18" s="30" t="s">
        <v>210</v>
      </c>
    </row>
    <row r="19" spans="1:9" ht="32.25" customHeight="1" x14ac:dyDescent="0.3">
      <c r="A19" s="28" t="s">
        <v>216</v>
      </c>
      <c r="B19" s="33"/>
      <c r="C19" s="62"/>
      <c r="D19" s="58"/>
      <c r="E19" s="58"/>
      <c r="F19" s="58"/>
      <c r="G19" s="85"/>
      <c r="H19" s="58">
        <v>0</v>
      </c>
      <c r="I19" s="30" t="s">
        <v>211</v>
      </c>
    </row>
    <row r="20" spans="1:9" ht="28.8" x14ac:dyDescent="0.3">
      <c r="A20" s="28" t="s">
        <v>12</v>
      </c>
      <c r="B20" s="33">
        <v>1000</v>
      </c>
      <c r="C20" s="62">
        <v>1000</v>
      </c>
      <c r="D20" s="58">
        <v>1000</v>
      </c>
      <c r="E20" s="58">
        <v>1000</v>
      </c>
      <c r="F20" s="58">
        <v>1500</v>
      </c>
      <c r="G20" s="85" t="s">
        <v>153</v>
      </c>
      <c r="H20" s="58">
        <v>1500</v>
      </c>
      <c r="I20" s="30" t="s">
        <v>220</v>
      </c>
    </row>
    <row r="21" spans="1:9" ht="48.75" customHeight="1" x14ac:dyDescent="0.3">
      <c r="A21" s="28" t="s">
        <v>20</v>
      </c>
      <c r="B21" s="33">
        <v>1000</v>
      </c>
      <c r="C21" s="62">
        <v>0</v>
      </c>
      <c r="D21" s="58">
        <v>0</v>
      </c>
      <c r="E21" s="58">
        <v>0</v>
      </c>
      <c r="F21" s="58">
        <v>1000</v>
      </c>
      <c r="G21" s="85" t="s">
        <v>165</v>
      </c>
      <c r="H21" s="58">
        <v>1000</v>
      </c>
      <c r="I21" s="30" t="s">
        <v>205</v>
      </c>
    </row>
    <row r="22" spans="1:9" ht="30" customHeight="1" x14ac:dyDescent="0.3">
      <c r="A22" s="28" t="s">
        <v>15</v>
      </c>
      <c r="B22" s="33">
        <v>200</v>
      </c>
      <c r="C22" s="62">
        <v>200</v>
      </c>
      <c r="D22" s="58">
        <v>200</v>
      </c>
      <c r="E22" s="58">
        <v>200</v>
      </c>
      <c r="F22" s="58">
        <v>300</v>
      </c>
      <c r="G22" s="85" t="s">
        <v>193</v>
      </c>
      <c r="H22" s="58">
        <v>360</v>
      </c>
      <c r="I22" s="30" t="s">
        <v>206</v>
      </c>
    </row>
    <row r="23" spans="1:9" ht="55.5" customHeight="1" x14ac:dyDescent="0.3">
      <c r="A23" s="28" t="s">
        <v>158</v>
      </c>
      <c r="B23" s="33"/>
      <c r="C23" s="62"/>
      <c r="D23" s="82"/>
      <c r="E23" s="58"/>
      <c r="F23" s="58">
        <v>3000</v>
      </c>
      <c r="G23" s="85" t="s">
        <v>194</v>
      </c>
      <c r="H23" s="58">
        <v>1500</v>
      </c>
      <c r="I23" s="30" t="s">
        <v>207</v>
      </c>
    </row>
    <row r="24" spans="1:9" ht="28.8" x14ac:dyDescent="0.3">
      <c r="A24" s="28" t="s">
        <v>33</v>
      </c>
      <c r="B24" s="33">
        <v>140</v>
      </c>
      <c r="C24" s="62">
        <v>140</v>
      </c>
      <c r="D24" s="58">
        <v>400</v>
      </c>
      <c r="E24" s="58">
        <v>100</v>
      </c>
      <c r="F24" s="58">
        <v>1000</v>
      </c>
      <c r="G24" s="85" t="s">
        <v>195</v>
      </c>
      <c r="H24" s="58">
        <v>500</v>
      </c>
      <c r="I24" s="30" t="s">
        <v>208</v>
      </c>
    </row>
    <row r="25" spans="1:9" ht="28.8" x14ac:dyDescent="0.3">
      <c r="A25" s="28" t="s">
        <v>180</v>
      </c>
      <c r="B25" s="33"/>
      <c r="C25" s="62"/>
      <c r="D25" s="58"/>
      <c r="E25" s="58"/>
      <c r="F25" s="58">
        <v>3000</v>
      </c>
      <c r="G25" s="85" t="s">
        <v>196</v>
      </c>
      <c r="H25" s="58">
        <v>500</v>
      </c>
      <c r="I25" s="30"/>
    </row>
    <row r="26" spans="1:9" x14ac:dyDescent="0.3">
      <c r="A26" s="28" t="s">
        <v>14</v>
      </c>
      <c r="B26" s="34">
        <v>85</v>
      </c>
      <c r="C26" s="62">
        <v>155</v>
      </c>
      <c r="D26" s="58">
        <v>155</v>
      </c>
      <c r="E26" s="58">
        <v>800</v>
      </c>
      <c r="F26" s="58">
        <v>160</v>
      </c>
      <c r="G26" s="85" t="s">
        <v>197</v>
      </c>
      <c r="H26" s="58">
        <v>160</v>
      </c>
      <c r="I26" s="30"/>
    </row>
    <row r="27" spans="1:9" ht="29.25" customHeight="1" x14ac:dyDescent="0.3">
      <c r="A27" s="28" t="s">
        <v>50</v>
      </c>
      <c r="B27" s="33">
        <v>50</v>
      </c>
      <c r="C27" s="62">
        <v>80</v>
      </c>
      <c r="D27" s="58">
        <v>80</v>
      </c>
      <c r="E27" s="58">
        <v>80</v>
      </c>
      <c r="F27" s="58">
        <v>100</v>
      </c>
      <c r="G27" s="86" t="s">
        <v>198</v>
      </c>
      <c r="H27" s="58">
        <v>100</v>
      </c>
      <c r="I27" s="30"/>
    </row>
    <row r="28" spans="1:9" x14ac:dyDescent="0.3">
      <c r="A28" s="31" t="s">
        <v>81</v>
      </c>
      <c r="B28" s="43">
        <f>SUM(B3:B27)</f>
        <v>7130</v>
      </c>
      <c r="C28" s="43">
        <f>SUM(C3:C27)</f>
        <v>7330.2</v>
      </c>
      <c r="D28" s="76">
        <f>SUM(D3:D27)</f>
        <v>7568</v>
      </c>
      <c r="E28" s="75">
        <f>SUM(E3:E27)</f>
        <v>8145</v>
      </c>
      <c r="F28" s="75">
        <f>SUM(F3:F27)</f>
        <v>15915</v>
      </c>
      <c r="G28" s="85"/>
      <c r="H28" s="58">
        <f>SUM(H3:H27)</f>
        <v>16908</v>
      </c>
      <c r="I28" s="30" t="s">
        <v>115</v>
      </c>
    </row>
    <row r="29" spans="1:9" x14ac:dyDescent="0.3">
      <c r="B29" s="35"/>
      <c r="C29" s="35"/>
      <c r="D29"/>
      <c r="E29" s="76">
        <f>SUM(E28:E28)</f>
        <v>8145</v>
      </c>
      <c r="F29" s="76"/>
      <c r="G29" s="87" t="s">
        <v>160</v>
      </c>
      <c r="H29" s="82">
        <v>5000</v>
      </c>
      <c r="I29" s="30" t="s">
        <v>212</v>
      </c>
    </row>
    <row r="30" spans="1:9" x14ac:dyDescent="0.3">
      <c r="B30" s="35"/>
      <c r="C30" s="35"/>
      <c r="D30"/>
      <c r="E30" s="79">
        <v>92697.600000000006</v>
      </c>
      <c r="F30" s="79"/>
      <c r="G30" s="87" t="s">
        <v>161</v>
      </c>
      <c r="H30" s="58">
        <v>-9000</v>
      </c>
      <c r="I30" s="30" t="s">
        <v>214</v>
      </c>
    </row>
    <row r="31" spans="1:9" x14ac:dyDescent="0.3">
      <c r="B31" s="35"/>
      <c r="C31" s="35"/>
    </row>
    <row r="32" spans="1:9" ht="30.75" customHeight="1" x14ac:dyDescent="0.3">
      <c r="A32" s="4" t="s">
        <v>28</v>
      </c>
      <c r="B32" s="2"/>
      <c r="C32" s="2"/>
      <c r="H32" s="55">
        <f>SUM(H28:H30)</f>
        <v>12908</v>
      </c>
      <c r="I32" s="22" t="s">
        <v>215</v>
      </c>
    </row>
    <row r="33" spans="1:9" ht="59.25" customHeight="1" x14ac:dyDescent="0.3">
      <c r="A33" s="4" t="s">
        <v>39</v>
      </c>
      <c r="B33" s="90"/>
      <c r="C33" s="90"/>
    </row>
    <row r="34" spans="1:9" x14ac:dyDescent="0.3">
      <c r="A34" s="4" t="s">
        <v>71</v>
      </c>
      <c r="B34" s="90"/>
      <c r="C34" s="90"/>
    </row>
    <row r="35" spans="1:9" s="55" customFormat="1" ht="15" customHeight="1" x14ac:dyDescent="0.3">
      <c r="A35" s="4" t="s">
        <v>116</v>
      </c>
      <c r="B35" s="2"/>
      <c r="C35" s="2"/>
      <c r="E35"/>
      <c r="F35"/>
      <c r="G35"/>
      <c r="H35"/>
      <c r="I35"/>
    </row>
    <row r="36" spans="1:9" s="55" customFormat="1" ht="15" customHeight="1" x14ac:dyDescent="0.3">
      <c r="A36" s="4" t="s">
        <v>122</v>
      </c>
      <c r="B36" s="23"/>
      <c r="C36" s="23"/>
      <c r="E36"/>
      <c r="F36"/>
      <c r="G36"/>
      <c r="H36"/>
      <c r="I36"/>
    </row>
    <row r="37" spans="1:9" s="55" customFormat="1" x14ac:dyDescent="0.3">
      <c r="A37" s="4" t="s">
        <v>139</v>
      </c>
      <c r="B37" s="23"/>
      <c r="C37" s="23"/>
      <c r="E37"/>
      <c r="F37"/>
      <c r="G37"/>
      <c r="H37"/>
      <c r="I37"/>
    </row>
    <row r="38" spans="1:9" x14ac:dyDescent="0.3">
      <c r="A38" s="4" t="s">
        <v>199</v>
      </c>
    </row>
  </sheetData>
  <mergeCells count="2">
    <mergeCell ref="B33:C33"/>
    <mergeCell ref="B34:C34"/>
  </mergeCells>
  <pageMargins left="0.23622047244094491" right="0.23622047244094491" top="0.74803149606299213" bottom="0.35433070866141736" header="0.31496062992125984" footer="0.31496062992125984"/>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4DEB3-A3E8-474B-BB66-D5BB15644DC7}">
  <dimension ref="A1:I33"/>
  <sheetViews>
    <sheetView topLeftCell="A10" workbookViewId="0">
      <selection activeCell="H23" sqref="H23"/>
    </sheetView>
  </sheetViews>
  <sheetFormatPr defaultRowHeight="14.4" x14ac:dyDescent="0.3"/>
  <cols>
    <col min="1" max="1" width="23.109375" customWidth="1"/>
    <col min="2" max="2" width="15.33203125" style="23" customWidth="1"/>
    <col min="3" max="3" width="15.44140625" style="23" customWidth="1"/>
    <col min="4" max="4" width="12.44140625" style="23" customWidth="1"/>
    <col min="5" max="5" width="11.6640625" style="55" bestFit="1" customWidth="1"/>
    <col min="6" max="6" width="17" customWidth="1"/>
    <col min="7" max="7" width="31.5546875" customWidth="1"/>
    <col min="8" max="8" width="25" customWidth="1"/>
    <col min="9" max="9" width="31" customWidth="1"/>
  </cols>
  <sheetData>
    <row r="1" spans="1:9" ht="21" x14ac:dyDescent="0.4">
      <c r="B1" s="1" t="s">
        <v>145</v>
      </c>
      <c r="D1" s="1"/>
    </row>
    <row r="2" spans="1:9" ht="28.8" x14ac:dyDescent="0.3">
      <c r="A2" s="24" t="s">
        <v>0</v>
      </c>
      <c r="B2" s="25" t="s">
        <v>43</v>
      </c>
      <c r="C2" s="27" t="s">
        <v>61</v>
      </c>
      <c r="D2" s="27" t="s">
        <v>100</v>
      </c>
      <c r="E2" s="83" t="s">
        <v>121</v>
      </c>
      <c r="F2" s="83" t="s">
        <v>143</v>
      </c>
      <c r="G2" s="84" t="s">
        <v>4</v>
      </c>
      <c r="H2" s="84" t="s">
        <v>146</v>
      </c>
      <c r="I2" s="42" t="s">
        <v>148</v>
      </c>
    </row>
    <row r="3" spans="1:9" ht="86.4" x14ac:dyDescent="0.3">
      <c r="A3" s="28" t="s">
        <v>18</v>
      </c>
      <c r="B3" s="32">
        <v>150</v>
      </c>
      <c r="C3" s="33">
        <v>40</v>
      </c>
      <c r="D3" s="62">
        <v>40</v>
      </c>
      <c r="E3" s="58">
        <v>40</v>
      </c>
      <c r="F3" s="58">
        <v>40</v>
      </c>
      <c r="G3" s="85" t="s">
        <v>163</v>
      </c>
      <c r="H3" s="70">
        <v>500</v>
      </c>
      <c r="I3" s="31" t="s">
        <v>169</v>
      </c>
    </row>
    <row r="4" spans="1:9" x14ac:dyDescent="0.3">
      <c r="A4" s="28" t="s">
        <v>7</v>
      </c>
      <c r="B4" s="32">
        <v>145</v>
      </c>
      <c r="C4" s="33">
        <v>145</v>
      </c>
      <c r="D4" s="62">
        <v>145</v>
      </c>
      <c r="E4" s="58">
        <v>150</v>
      </c>
      <c r="F4" s="58">
        <v>150</v>
      </c>
      <c r="G4" s="85" t="s">
        <v>147</v>
      </c>
      <c r="H4" s="70">
        <v>160</v>
      </c>
      <c r="I4" s="31"/>
    </row>
    <row r="5" spans="1:9" ht="52.5" customHeight="1" x14ac:dyDescent="0.3">
      <c r="A5" s="28" t="s">
        <v>8</v>
      </c>
      <c r="B5" s="32">
        <v>1504</v>
      </c>
      <c r="C5" s="33">
        <v>1620</v>
      </c>
      <c r="D5" s="62">
        <v>1630</v>
      </c>
      <c r="E5" s="58">
        <v>1720</v>
      </c>
      <c r="F5" s="58">
        <v>2250</v>
      </c>
      <c r="G5" s="85" t="s">
        <v>149</v>
      </c>
      <c r="H5" s="70">
        <v>2500</v>
      </c>
      <c r="I5" s="31"/>
    </row>
    <row r="6" spans="1:9" ht="49.5" customHeight="1" x14ac:dyDescent="0.3">
      <c r="A6" s="28" t="s">
        <v>73</v>
      </c>
      <c r="B6" s="32"/>
      <c r="C6" s="33"/>
      <c r="D6" s="62">
        <v>175.2</v>
      </c>
      <c r="E6" s="58">
        <v>183</v>
      </c>
      <c r="F6" s="58">
        <v>235</v>
      </c>
      <c r="G6" s="85" t="s">
        <v>150</v>
      </c>
      <c r="H6" s="70">
        <v>260</v>
      </c>
      <c r="I6" s="31"/>
    </row>
    <row r="7" spans="1:9" ht="57.6" x14ac:dyDescent="0.3">
      <c r="A7" s="28" t="s">
        <v>155</v>
      </c>
      <c r="B7" s="32">
        <v>300</v>
      </c>
      <c r="C7" s="33">
        <v>200</v>
      </c>
      <c r="D7" s="62">
        <v>100</v>
      </c>
      <c r="E7" s="58">
        <v>100</v>
      </c>
      <c r="F7" s="58">
        <v>100</v>
      </c>
      <c r="G7" s="85" t="s">
        <v>156</v>
      </c>
      <c r="H7" s="70">
        <v>250</v>
      </c>
      <c r="I7" s="31"/>
    </row>
    <row r="8" spans="1:9" x14ac:dyDescent="0.3">
      <c r="A8" s="28" t="s">
        <v>22</v>
      </c>
      <c r="B8" s="32">
        <v>500</v>
      </c>
      <c r="C8" s="33">
        <v>500</v>
      </c>
      <c r="D8" s="62">
        <v>1500</v>
      </c>
      <c r="E8" s="58">
        <v>1500</v>
      </c>
      <c r="F8" s="58">
        <v>1000</v>
      </c>
      <c r="G8" s="85"/>
      <c r="H8" s="70">
        <v>3000</v>
      </c>
      <c r="I8" s="31" t="s">
        <v>170</v>
      </c>
    </row>
    <row r="9" spans="1:9" ht="48.75" customHeight="1" x14ac:dyDescent="0.3">
      <c r="A9" s="28" t="s">
        <v>13</v>
      </c>
      <c r="B9" s="32">
        <v>100</v>
      </c>
      <c r="C9" s="33">
        <v>100</v>
      </c>
      <c r="D9" s="62">
        <v>100</v>
      </c>
      <c r="E9" s="58">
        <v>500</v>
      </c>
      <c r="F9" s="58">
        <v>50</v>
      </c>
      <c r="G9" s="85" t="s">
        <v>151</v>
      </c>
      <c r="H9" s="70">
        <v>75</v>
      </c>
      <c r="I9" s="31"/>
    </row>
    <row r="10" spans="1:9" ht="33" customHeight="1" x14ac:dyDescent="0.3">
      <c r="A10" s="28" t="s">
        <v>52</v>
      </c>
      <c r="B10" s="32">
        <v>1000</v>
      </c>
      <c r="C10" s="33">
        <v>100</v>
      </c>
      <c r="D10" s="62">
        <v>750</v>
      </c>
      <c r="E10" s="58">
        <v>100</v>
      </c>
      <c r="F10" s="58">
        <v>100</v>
      </c>
      <c r="G10" s="85" t="s">
        <v>152</v>
      </c>
      <c r="H10" s="70">
        <v>300</v>
      </c>
      <c r="I10" s="31" t="s">
        <v>171</v>
      </c>
    </row>
    <row r="11" spans="1:9" ht="158.4" x14ac:dyDescent="0.3">
      <c r="A11" s="28" t="s">
        <v>91</v>
      </c>
      <c r="B11" s="32">
        <v>500</v>
      </c>
      <c r="C11" s="33">
        <v>500</v>
      </c>
      <c r="D11" s="62">
        <v>700</v>
      </c>
      <c r="E11" s="58">
        <v>900</v>
      </c>
      <c r="F11" s="58">
        <v>900</v>
      </c>
      <c r="G11" s="85" t="s">
        <v>162</v>
      </c>
      <c r="H11" s="70">
        <v>1500</v>
      </c>
      <c r="I11" s="30" t="s">
        <v>172</v>
      </c>
    </row>
    <row r="12" spans="1:9" ht="28.8" x14ac:dyDescent="0.3">
      <c r="A12" s="28" t="s">
        <v>6</v>
      </c>
      <c r="B12" s="33">
        <v>0</v>
      </c>
      <c r="C12" s="33">
        <v>0</v>
      </c>
      <c r="D12" s="62">
        <v>80</v>
      </c>
      <c r="E12" s="58">
        <v>0</v>
      </c>
      <c r="F12" s="58">
        <v>0</v>
      </c>
      <c r="G12" s="85"/>
      <c r="H12" s="70">
        <v>180</v>
      </c>
      <c r="I12" s="30" t="s">
        <v>173</v>
      </c>
    </row>
    <row r="13" spans="1:9" x14ac:dyDescent="0.3">
      <c r="A13" s="28" t="s">
        <v>87</v>
      </c>
      <c r="B13" s="33"/>
      <c r="C13" s="33"/>
      <c r="D13" s="62">
        <v>35</v>
      </c>
      <c r="E13" s="58">
        <v>40</v>
      </c>
      <c r="F13" s="58">
        <v>40</v>
      </c>
      <c r="G13" s="85"/>
      <c r="H13" s="70">
        <v>40</v>
      </c>
      <c r="I13" s="30"/>
    </row>
    <row r="14" spans="1:9" ht="43.5" customHeight="1" x14ac:dyDescent="0.3">
      <c r="A14" s="30" t="s">
        <v>157</v>
      </c>
      <c r="B14" s="33">
        <v>1000</v>
      </c>
      <c r="C14" s="33">
        <v>1000</v>
      </c>
      <c r="D14" s="62">
        <v>0</v>
      </c>
      <c r="E14" s="58">
        <v>0</v>
      </c>
      <c r="F14" s="81">
        <v>600</v>
      </c>
      <c r="G14" s="85" t="s">
        <v>164</v>
      </c>
      <c r="H14" s="70">
        <v>0</v>
      </c>
      <c r="I14" s="30"/>
    </row>
    <row r="15" spans="1:9" ht="32.25" customHeight="1" x14ac:dyDescent="0.3">
      <c r="A15" s="28" t="s">
        <v>5</v>
      </c>
      <c r="B15" s="32">
        <v>370</v>
      </c>
      <c r="C15" s="33">
        <v>450</v>
      </c>
      <c r="D15" s="62">
        <v>500</v>
      </c>
      <c r="E15" s="58">
        <v>500</v>
      </c>
      <c r="F15" s="58">
        <v>500</v>
      </c>
      <c r="G15" s="85" t="s">
        <v>154</v>
      </c>
      <c r="H15" s="70">
        <v>400</v>
      </c>
      <c r="I15" s="30"/>
    </row>
    <row r="16" spans="1:9" ht="28.8" x14ac:dyDescent="0.3">
      <c r="A16" s="28" t="s">
        <v>12</v>
      </c>
      <c r="B16" s="32">
        <v>1000</v>
      </c>
      <c r="C16" s="33">
        <v>1000</v>
      </c>
      <c r="D16" s="62">
        <v>1000</v>
      </c>
      <c r="E16" s="58">
        <v>1000</v>
      </c>
      <c r="F16" s="58">
        <v>1000</v>
      </c>
      <c r="G16" s="85" t="s">
        <v>153</v>
      </c>
      <c r="H16" s="70">
        <v>1500</v>
      </c>
      <c r="I16" s="30" t="s">
        <v>174</v>
      </c>
    </row>
    <row r="17" spans="1:9" ht="48.75" customHeight="1" x14ac:dyDescent="0.3">
      <c r="A17" s="28" t="s">
        <v>20</v>
      </c>
      <c r="B17" s="32">
        <v>300</v>
      </c>
      <c r="C17" s="33">
        <v>1000</v>
      </c>
      <c r="D17" s="62">
        <v>0</v>
      </c>
      <c r="E17" s="58">
        <v>0</v>
      </c>
      <c r="F17" s="58">
        <v>0</v>
      </c>
      <c r="G17" s="85" t="s">
        <v>165</v>
      </c>
      <c r="H17" s="70"/>
      <c r="I17" s="30" t="s">
        <v>175</v>
      </c>
    </row>
    <row r="18" spans="1:9" ht="19.5" customHeight="1" x14ac:dyDescent="0.3">
      <c r="A18" s="28" t="s">
        <v>15</v>
      </c>
      <c r="B18" s="32">
        <v>200</v>
      </c>
      <c r="C18" s="33">
        <v>200</v>
      </c>
      <c r="D18" s="62">
        <v>200</v>
      </c>
      <c r="E18" s="58">
        <v>200</v>
      </c>
      <c r="F18" s="58">
        <v>200</v>
      </c>
      <c r="G18" s="85"/>
      <c r="H18" s="70">
        <v>300</v>
      </c>
      <c r="I18" s="30"/>
    </row>
    <row r="19" spans="1:9" ht="33.75" customHeight="1" x14ac:dyDescent="0.3">
      <c r="A19" s="28" t="s">
        <v>158</v>
      </c>
      <c r="B19" s="32"/>
      <c r="C19" s="33"/>
      <c r="D19" s="62"/>
      <c r="E19" s="82"/>
      <c r="F19" s="58"/>
      <c r="G19" s="85" t="s">
        <v>166</v>
      </c>
      <c r="H19" s="70">
        <v>1000</v>
      </c>
      <c r="I19" s="30" t="s">
        <v>176</v>
      </c>
    </row>
    <row r="20" spans="1:9" ht="72" x14ac:dyDescent="0.3">
      <c r="A20" s="28" t="s">
        <v>33</v>
      </c>
      <c r="B20" s="32">
        <v>150</v>
      </c>
      <c r="C20" s="33">
        <v>140</v>
      </c>
      <c r="D20" s="62">
        <v>140</v>
      </c>
      <c r="E20" s="58">
        <v>400</v>
      </c>
      <c r="F20" s="58">
        <v>100</v>
      </c>
      <c r="G20" s="85" t="s">
        <v>167</v>
      </c>
      <c r="H20" s="70">
        <v>1000</v>
      </c>
      <c r="I20" s="30"/>
    </row>
    <row r="21" spans="1:9" ht="28.8" x14ac:dyDescent="0.3">
      <c r="A21" s="28" t="s">
        <v>14</v>
      </c>
      <c r="B21" s="32">
        <v>100</v>
      </c>
      <c r="C21" s="34">
        <v>85</v>
      </c>
      <c r="D21" s="62">
        <v>155</v>
      </c>
      <c r="E21" s="58">
        <v>155</v>
      </c>
      <c r="F21" s="58">
        <v>800</v>
      </c>
      <c r="G21" s="85" t="s">
        <v>159</v>
      </c>
      <c r="H21" s="70">
        <v>300</v>
      </c>
      <c r="I21" s="30" t="s">
        <v>177</v>
      </c>
    </row>
    <row r="22" spans="1:9" ht="29.25" customHeight="1" x14ac:dyDescent="0.3">
      <c r="A22" s="28" t="s">
        <v>50</v>
      </c>
      <c r="B22" s="33">
        <v>0</v>
      </c>
      <c r="C22" s="33">
        <v>50</v>
      </c>
      <c r="D22" s="62">
        <v>80</v>
      </c>
      <c r="E22" s="58">
        <v>80</v>
      </c>
      <c r="F22" s="58">
        <v>80</v>
      </c>
      <c r="G22" s="86" t="s">
        <v>168</v>
      </c>
      <c r="H22" s="70">
        <v>100</v>
      </c>
      <c r="I22" s="30"/>
    </row>
    <row r="23" spans="1:9" x14ac:dyDescent="0.3">
      <c r="A23" s="31" t="s">
        <v>81</v>
      </c>
      <c r="B23" s="43">
        <f>SUM(B3:B22)</f>
        <v>7319</v>
      </c>
      <c r="C23" s="43">
        <f>SUM(C3:C22)</f>
        <v>7130</v>
      </c>
      <c r="D23" s="43">
        <f>SUM(D3:D22)</f>
        <v>7330.2</v>
      </c>
      <c r="E23" s="76">
        <f>SUM(E3:E22)</f>
        <v>7568</v>
      </c>
      <c r="F23" s="75">
        <f>SUM(F3:F22)</f>
        <v>8145</v>
      </c>
      <c r="G23" s="85"/>
      <c r="H23" s="70">
        <f>SUM(H3:H22)</f>
        <v>13365</v>
      </c>
      <c r="I23" s="30"/>
    </row>
    <row r="24" spans="1:9" x14ac:dyDescent="0.3">
      <c r="B24" s="35"/>
      <c r="C24" s="35"/>
      <c r="D24" s="35"/>
      <c r="E24"/>
      <c r="F24" s="76">
        <f>SUM(F23:F23)</f>
        <v>8145</v>
      </c>
      <c r="G24" s="87" t="s">
        <v>160</v>
      </c>
      <c r="H24" s="70"/>
      <c r="I24" s="30"/>
    </row>
    <row r="25" spans="1:9" x14ac:dyDescent="0.3">
      <c r="B25" s="35"/>
      <c r="C25" s="35"/>
      <c r="D25" s="35"/>
      <c r="E25"/>
      <c r="F25" s="79">
        <v>92697.600000000006</v>
      </c>
      <c r="G25" s="87" t="s">
        <v>161</v>
      </c>
      <c r="H25" s="70"/>
      <c r="I25" s="30"/>
    </row>
    <row r="26" spans="1:9" x14ac:dyDescent="0.3">
      <c r="B26" s="35"/>
      <c r="C26" s="35"/>
      <c r="D26" s="35"/>
    </row>
    <row r="27" spans="1:9" ht="30.75" customHeight="1" x14ac:dyDescent="0.3">
      <c r="A27" s="4" t="s">
        <v>28</v>
      </c>
      <c r="B27"/>
      <c r="C27" s="2"/>
      <c r="D27" s="2"/>
    </row>
    <row r="28" spans="1:9" ht="59.25" customHeight="1" x14ac:dyDescent="0.3">
      <c r="A28" s="4" t="s">
        <v>39</v>
      </c>
      <c r="B28" s="90" t="s">
        <v>37</v>
      </c>
      <c r="C28" s="90"/>
      <c r="D28" s="90"/>
    </row>
    <row r="29" spans="1:9" x14ac:dyDescent="0.3">
      <c r="A29" s="4" t="s">
        <v>71</v>
      </c>
      <c r="B29" s="90" t="s">
        <v>70</v>
      </c>
      <c r="C29" s="90"/>
      <c r="D29" s="90"/>
    </row>
    <row r="30" spans="1:9" s="55" customFormat="1" x14ac:dyDescent="0.3">
      <c r="A30" s="90" t="s">
        <v>65</v>
      </c>
      <c r="B30" s="90"/>
      <c r="C30" s="90"/>
      <c r="D30" s="90"/>
      <c r="F30"/>
      <c r="G30"/>
      <c r="H30"/>
      <c r="I30"/>
    </row>
    <row r="31" spans="1:9" s="55" customFormat="1" ht="15" customHeight="1" x14ac:dyDescent="0.3">
      <c r="A31" s="4" t="s">
        <v>116</v>
      </c>
      <c r="B31" t="s">
        <v>123</v>
      </c>
      <c r="C31" s="2"/>
      <c r="D31" s="2"/>
      <c r="F31"/>
      <c r="G31"/>
      <c r="H31"/>
      <c r="I31"/>
    </row>
    <row r="32" spans="1:9" s="55" customFormat="1" ht="15" customHeight="1" x14ac:dyDescent="0.3">
      <c r="A32" s="4" t="s">
        <v>122</v>
      </c>
      <c r="B32" s="23" t="s">
        <v>124</v>
      </c>
      <c r="C32" s="23"/>
      <c r="D32" s="23"/>
      <c r="F32"/>
      <c r="G32"/>
      <c r="H32"/>
      <c r="I32"/>
    </row>
    <row r="33" spans="1:9" s="55" customFormat="1" x14ac:dyDescent="0.3">
      <c r="A33" s="4" t="s">
        <v>139</v>
      </c>
      <c r="B33" s="23" t="s">
        <v>140</v>
      </c>
      <c r="C33" s="23"/>
      <c r="D33" s="23"/>
      <c r="F33"/>
      <c r="G33"/>
      <c r="H33"/>
      <c r="I33"/>
    </row>
  </sheetData>
  <mergeCells count="3">
    <mergeCell ref="B28:D28"/>
    <mergeCell ref="B29:D29"/>
    <mergeCell ref="A30:D30"/>
  </mergeCells>
  <pageMargins left="0.23622047244094491" right="0.23622047244094491" top="0.74803149606299213" bottom="0.35433070866141736"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47F86-02AA-42DD-83FA-E7E2D5857F85}">
  <dimension ref="A1:F36"/>
  <sheetViews>
    <sheetView topLeftCell="A22" workbookViewId="0">
      <selection activeCell="B37" sqref="B37"/>
    </sheetView>
  </sheetViews>
  <sheetFormatPr defaultRowHeight="14.4" x14ac:dyDescent="0.3"/>
  <cols>
    <col min="1" max="1" width="23.109375" customWidth="1"/>
    <col min="2" max="2" width="15.33203125" style="23" customWidth="1"/>
    <col min="3" max="3" width="15.44140625" style="23" customWidth="1"/>
    <col min="4" max="4" width="12.44140625" style="23" customWidth="1"/>
    <col min="5" max="5" width="11.6640625" style="55" bestFit="1" customWidth="1"/>
    <col min="6" max="6" width="17" customWidth="1"/>
  </cols>
  <sheetData>
    <row r="1" spans="1:6" ht="21" x14ac:dyDescent="0.4">
      <c r="B1" s="1" t="s">
        <v>141</v>
      </c>
      <c r="D1" s="1"/>
    </row>
    <row r="2" spans="1:6" ht="28.8" x14ac:dyDescent="0.3">
      <c r="A2" s="24" t="s">
        <v>0</v>
      </c>
      <c r="B2" s="25" t="s">
        <v>43</v>
      </c>
      <c r="C2" s="27" t="s">
        <v>61</v>
      </c>
      <c r="D2" s="27" t="s">
        <v>100</v>
      </c>
      <c r="E2" s="66" t="s">
        <v>121</v>
      </c>
      <c r="F2" s="66" t="s">
        <v>143</v>
      </c>
    </row>
    <row r="3" spans="1:6" x14ac:dyDescent="0.3">
      <c r="A3" s="28" t="s">
        <v>18</v>
      </c>
      <c r="B3" s="32">
        <v>150</v>
      </c>
      <c r="C3" s="33">
        <v>40</v>
      </c>
      <c r="D3" s="62">
        <v>40</v>
      </c>
      <c r="E3" s="63">
        <v>40</v>
      </c>
      <c r="F3" s="58">
        <v>40</v>
      </c>
    </row>
    <row r="4" spans="1:6" x14ac:dyDescent="0.3">
      <c r="A4" s="28" t="s">
        <v>7</v>
      </c>
      <c r="B4" s="32">
        <v>145</v>
      </c>
      <c r="C4" s="33">
        <v>145</v>
      </c>
      <c r="D4" s="62">
        <v>145</v>
      </c>
      <c r="E4" s="63">
        <v>150</v>
      </c>
      <c r="F4" s="58">
        <v>150</v>
      </c>
    </row>
    <row r="5" spans="1:6" ht="33" customHeight="1" x14ac:dyDescent="0.3">
      <c r="A5" s="28" t="s">
        <v>8</v>
      </c>
      <c r="B5" s="32">
        <v>1504</v>
      </c>
      <c r="C5" s="33">
        <v>1620</v>
      </c>
      <c r="D5" s="62">
        <v>1630</v>
      </c>
      <c r="E5" s="63">
        <v>1720</v>
      </c>
      <c r="F5" s="58">
        <v>2250</v>
      </c>
    </row>
    <row r="6" spans="1:6" ht="21" customHeight="1" x14ac:dyDescent="0.3">
      <c r="A6" s="28" t="s">
        <v>73</v>
      </c>
      <c r="B6" s="32"/>
      <c r="C6" s="33"/>
      <c r="D6" s="62">
        <v>175.2</v>
      </c>
      <c r="E6" s="63">
        <v>183</v>
      </c>
      <c r="F6" s="58">
        <v>235</v>
      </c>
    </row>
    <row r="7" spans="1:6" x14ac:dyDescent="0.3">
      <c r="A7" s="28" t="s">
        <v>62</v>
      </c>
      <c r="B7" s="32">
        <v>300</v>
      </c>
      <c r="C7" s="33">
        <v>200</v>
      </c>
      <c r="D7" s="62">
        <v>100</v>
      </c>
      <c r="E7" s="63">
        <v>100</v>
      </c>
      <c r="F7" s="58">
        <v>100</v>
      </c>
    </row>
    <row r="8" spans="1:6" x14ac:dyDescent="0.3">
      <c r="A8" s="28" t="s">
        <v>22</v>
      </c>
      <c r="B8" s="32">
        <v>500</v>
      </c>
      <c r="C8" s="33">
        <v>500</v>
      </c>
      <c r="D8" s="62">
        <v>1500</v>
      </c>
      <c r="E8" s="63">
        <v>1500</v>
      </c>
      <c r="F8" s="58">
        <v>1000</v>
      </c>
    </row>
    <row r="9" spans="1:6" ht="48.75" customHeight="1" x14ac:dyDescent="0.3">
      <c r="A9" s="28" t="s">
        <v>13</v>
      </c>
      <c r="B9" s="32">
        <v>100</v>
      </c>
      <c r="C9" s="33">
        <v>100</v>
      </c>
      <c r="D9" s="62">
        <v>100</v>
      </c>
      <c r="E9" s="63">
        <v>500</v>
      </c>
      <c r="F9" s="58">
        <v>50</v>
      </c>
    </row>
    <row r="10" spans="1:6" ht="33" customHeight="1" x14ac:dyDescent="0.3">
      <c r="A10" s="28" t="s">
        <v>52</v>
      </c>
      <c r="B10" s="32">
        <v>1000</v>
      </c>
      <c r="C10" s="33">
        <v>100</v>
      </c>
      <c r="D10" s="62">
        <v>750</v>
      </c>
      <c r="E10" s="63">
        <v>100</v>
      </c>
      <c r="F10" s="58">
        <v>100</v>
      </c>
    </row>
    <row r="11" spans="1:6" ht="28.8" x14ac:dyDescent="0.3">
      <c r="A11" s="28" t="s">
        <v>46</v>
      </c>
      <c r="B11" s="32">
        <v>500</v>
      </c>
      <c r="C11" s="33">
        <v>500</v>
      </c>
      <c r="D11" s="62">
        <v>700</v>
      </c>
      <c r="E11" s="63">
        <v>900</v>
      </c>
      <c r="F11" s="58">
        <v>900</v>
      </c>
    </row>
    <row r="12" spans="1:6" x14ac:dyDescent="0.3">
      <c r="A12" s="28" t="s">
        <v>6</v>
      </c>
      <c r="B12" s="33">
        <v>0</v>
      </c>
      <c r="C12" s="33">
        <v>0</v>
      </c>
      <c r="D12" s="62">
        <v>80</v>
      </c>
      <c r="E12" s="63">
        <v>0</v>
      </c>
      <c r="F12" s="58">
        <v>0</v>
      </c>
    </row>
    <row r="13" spans="1:6" x14ac:dyDescent="0.3">
      <c r="A13" s="28" t="s">
        <v>87</v>
      </c>
      <c r="B13" s="33"/>
      <c r="C13" s="33"/>
      <c r="D13" s="62">
        <v>35</v>
      </c>
      <c r="E13" s="63">
        <v>40</v>
      </c>
      <c r="F13" s="58">
        <v>40</v>
      </c>
    </row>
    <row r="14" spans="1:6" ht="43.5" customHeight="1" x14ac:dyDescent="0.3">
      <c r="A14" s="30" t="s">
        <v>144</v>
      </c>
      <c r="B14" s="33">
        <v>1000</v>
      </c>
      <c r="C14" s="33">
        <v>1000</v>
      </c>
      <c r="D14" s="62">
        <v>0</v>
      </c>
      <c r="E14" s="63">
        <v>0</v>
      </c>
      <c r="F14" s="81">
        <v>600</v>
      </c>
    </row>
    <row r="15" spans="1:6" ht="77.25" customHeight="1" x14ac:dyDescent="0.3">
      <c r="A15" s="30" t="s">
        <v>67</v>
      </c>
      <c r="B15" s="33">
        <v>0</v>
      </c>
      <c r="C15" s="34">
        <v>500</v>
      </c>
      <c r="D15" s="62">
        <v>0</v>
      </c>
      <c r="E15" s="63">
        <v>0</v>
      </c>
      <c r="F15" s="58">
        <v>0</v>
      </c>
    </row>
    <row r="16" spans="1:6" ht="32.25" customHeight="1" x14ac:dyDescent="0.3">
      <c r="A16" s="28" t="s">
        <v>5</v>
      </c>
      <c r="B16" s="32">
        <v>370</v>
      </c>
      <c r="C16" s="33">
        <v>450</v>
      </c>
      <c r="D16" s="62">
        <v>500</v>
      </c>
      <c r="E16" s="63">
        <v>500</v>
      </c>
      <c r="F16" s="58">
        <v>500</v>
      </c>
    </row>
    <row r="17" spans="1:6" ht="60.75" customHeight="1" x14ac:dyDescent="0.3">
      <c r="A17" s="28" t="s">
        <v>10</v>
      </c>
      <c r="B17" s="32">
        <v>150</v>
      </c>
      <c r="C17" s="33">
        <v>150</v>
      </c>
      <c r="D17" s="62">
        <v>250</v>
      </c>
      <c r="E17" s="63">
        <v>250</v>
      </c>
      <c r="F17" s="58">
        <v>250</v>
      </c>
    </row>
    <row r="18" spans="1:6" x14ac:dyDescent="0.3">
      <c r="A18" s="28" t="s">
        <v>12</v>
      </c>
      <c r="B18" s="32">
        <v>1000</v>
      </c>
      <c r="C18" s="33">
        <v>1000</v>
      </c>
      <c r="D18" s="62">
        <v>1000</v>
      </c>
      <c r="E18" s="63">
        <v>1000</v>
      </c>
      <c r="F18" s="58">
        <v>1000</v>
      </c>
    </row>
    <row r="19" spans="1:6" ht="22.5" customHeight="1" x14ac:dyDescent="0.3">
      <c r="A19" s="28" t="s">
        <v>20</v>
      </c>
      <c r="B19" s="32">
        <v>300</v>
      </c>
      <c r="C19" s="33">
        <v>1000</v>
      </c>
      <c r="D19" s="62">
        <v>0</v>
      </c>
      <c r="E19" s="63">
        <v>0</v>
      </c>
      <c r="F19" s="58">
        <v>0</v>
      </c>
    </row>
    <row r="20" spans="1:6" ht="19.5" customHeight="1" x14ac:dyDescent="0.3">
      <c r="A20" s="28" t="s">
        <v>15</v>
      </c>
      <c r="B20" s="32">
        <v>200</v>
      </c>
      <c r="C20" s="33">
        <v>200</v>
      </c>
      <c r="D20" s="62">
        <v>200</v>
      </c>
      <c r="E20" s="63">
        <v>200</v>
      </c>
      <c r="F20" s="58">
        <v>200</v>
      </c>
    </row>
    <row r="21" spans="1:6" ht="33.75" customHeight="1" x14ac:dyDescent="0.3">
      <c r="A21" s="28" t="s">
        <v>48</v>
      </c>
      <c r="B21" s="32">
        <v>30</v>
      </c>
      <c r="C21" s="33">
        <v>50</v>
      </c>
      <c r="D21" s="62">
        <v>100</v>
      </c>
      <c r="E21" s="63">
        <v>100</v>
      </c>
      <c r="F21" s="58">
        <v>100</v>
      </c>
    </row>
    <row r="22" spans="1:6" ht="33.75" customHeight="1" x14ac:dyDescent="0.3">
      <c r="A22" s="28" t="s">
        <v>117</v>
      </c>
      <c r="B22" s="32"/>
      <c r="C22" s="33"/>
      <c r="D22" s="62"/>
      <c r="E22" s="64">
        <v>0</v>
      </c>
      <c r="F22" s="58">
        <v>0</v>
      </c>
    </row>
    <row r="23" spans="1:6" x14ac:dyDescent="0.3">
      <c r="A23" s="28" t="s">
        <v>33</v>
      </c>
      <c r="B23" s="32">
        <v>150</v>
      </c>
      <c r="C23" s="33">
        <v>140</v>
      </c>
      <c r="D23" s="62">
        <v>140</v>
      </c>
      <c r="E23" s="63">
        <v>400</v>
      </c>
      <c r="F23" s="58">
        <v>100</v>
      </c>
    </row>
    <row r="24" spans="1:6" x14ac:dyDescent="0.3">
      <c r="A24" s="28" t="s">
        <v>14</v>
      </c>
      <c r="B24" s="32">
        <v>100</v>
      </c>
      <c r="C24" s="34">
        <v>85</v>
      </c>
      <c r="D24" s="62">
        <v>155</v>
      </c>
      <c r="E24" s="63">
        <v>155</v>
      </c>
      <c r="F24" s="58">
        <v>800</v>
      </c>
    </row>
    <row r="25" spans="1:6" ht="24.75" customHeight="1" x14ac:dyDescent="0.3">
      <c r="A25" s="28" t="s">
        <v>50</v>
      </c>
      <c r="B25" s="33">
        <v>0</v>
      </c>
      <c r="C25" s="33">
        <v>50</v>
      </c>
      <c r="D25" s="62">
        <v>80</v>
      </c>
      <c r="E25" s="63">
        <v>80</v>
      </c>
      <c r="F25" s="58">
        <v>80</v>
      </c>
    </row>
    <row r="26" spans="1:6" x14ac:dyDescent="0.3">
      <c r="A26" s="31"/>
      <c r="B26" s="43">
        <f>SUM(B3:B25)</f>
        <v>7499</v>
      </c>
      <c r="C26" s="43">
        <f>SUM(C3:C25)</f>
        <v>7830</v>
      </c>
      <c r="D26" s="43">
        <f>SUM(D3:D25)</f>
        <v>7680.2</v>
      </c>
      <c r="E26" s="65">
        <f>SUM(E3:E25)</f>
        <v>7918</v>
      </c>
      <c r="F26" s="75">
        <f>SUM(F3:F25)</f>
        <v>8495</v>
      </c>
    </row>
    <row r="27" spans="1:6" ht="16.8" x14ac:dyDescent="0.3">
      <c r="B27" s="35"/>
      <c r="C27" s="35"/>
      <c r="D27" s="35"/>
      <c r="E27"/>
      <c r="F27" s="60"/>
    </row>
    <row r="28" spans="1:6" x14ac:dyDescent="0.3">
      <c r="B28" s="35"/>
      <c r="C28" s="35"/>
      <c r="D28" s="35"/>
      <c r="E28"/>
      <c r="F28" s="58"/>
    </row>
    <row r="29" spans="1:6" x14ac:dyDescent="0.3">
      <c r="B29" s="35"/>
      <c r="C29" s="35"/>
      <c r="D29" s="35"/>
      <c r="F29" s="76">
        <f>SUM(F26:F28)</f>
        <v>8495</v>
      </c>
    </row>
    <row r="30" spans="1:6" ht="30.75" customHeight="1" x14ac:dyDescent="0.3">
      <c r="A30" s="4" t="s">
        <v>28</v>
      </c>
      <c r="B30"/>
      <c r="C30" s="2"/>
      <c r="D30" s="2"/>
      <c r="F30" s="79">
        <v>92697.600000000006</v>
      </c>
    </row>
    <row r="31" spans="1:6" ht="59.25" customHeight="1" x14ac:dyDescent="0.3">
      <c r="A31" s="4" t="s">
        <v>39</v>
      </c>
      <c r="B31" s="90" t="s">
        <v>37</v>
      </c>
      <c r="C31" s="90"/>
      <c r="D31" s="90"/>
    </row>
    <row r="32" spans="1:6" x14ac:dyDescent="0.3">
      <c r="A32" s="4" t="s">
        <v>71</v>
      </c>
      <c r="B32" s="90" t="s">
        <v>70</v>
      </c>
      <c r="C32" s="90"/>
      <c r="D32" s="90"/>
    </row>
    <row r="33" spans="1:4" x14ac:dyDescent="0.3">
      <c r="A33" s="90" t="s">
        <v>65</v>
      </c>
      <c r="B33" s="90"/>
      <c r="C33" s="90"/>
      <c r="D33" s="90"/>
    </row>
    <row r="34" spans="1:4" ht="15" customHeight="1" x14ac:dyDescent="0.3">
      <c r="A34" s="4" t="s">
        <v>116</v>
      </c>
      <c r="B34" t="s">
        <v>123</v>
      </c>
      <c r="C34" s="2"/>
      <c r="D34" s="2"/>
    </row>
    <row r="35" spans="1:4" ht="15" customHeight="1" x14ac:dyDescent="0.3">
      <c r="A35" s="4" t="s">
        <v>122</v>
      </c>
      <c r="B35" s="23" t="s">
        <v>124</v>
      </c>
    </row>
    <row r="36" spans="1:4" x14ac:dyDescent="0.3">
      <c r="A36" s="4" t="s">
        <v>139</v>
      </c>
      <c r="B36" s="23" t="s">
        <v>140</v>
      </c>
    </row>
  </sheetData>
  <mergeCells count="3">
    <mergeCell ref="B31:D31"/>
    <mergeCell ref="B32:D32"/>
    <mergeCell ref="A33:D33"/>
  </mergeCells>
  <phoneticPr fontId="9" type="noConversion"/>
  <pageMargins left="0.23622047244094491" right="0.23622047244094491" top="0.74803149606299213" bottom="0.35433070866141736"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3015D-C326-425A-9B3F-89399EDD31EA}">
  <dimension ref="A1:G37"/>
  <sheetViews>
    <sheetView workbookViewId="0">
      <selection activeCell="A37" sqref="A37:XFD37"/>
    </sheetView>
  </sheetViews>
  <sheetFormatPr defaultRowHeight="14.4" x14ac:dyDescent="0.3"/>
  <cols>
    <col min="1" max="1" width="23.109375" customWidth="1"/>
    <col min="2" max="4" width="15.44140625" style="23" customWidth="1"/>
    <col min="5" max="5" width="42.5546875" style="23" customWidth="1"/>
    <col min="6" max="6" width="11.6640625" style="55" bestFit="1" customWidth="1"/>
    <col min="7" max="7" width="17" customWidth="1"/>
  </cols>
  <sheetData>
    <row r="1" spans="1:7" ht="21" x14ac:dyDescent="0.4">
      <c r="B1" s="1" t="s">
        <v>125</v>
      </c>
      <c r="C1" s="1"/>
      <c r="D1" s="1"/>
    </row>
    <row r="2" spans="1:7" ht="28.8" x14ac:dyDescent="0.3">
      <c r="A2" s="24" t="s">
        <v>0</v>
      </c>
      <c r="B2" s="27" t="s">
        <v>61</v>
      </c>
      <c r="C2" s="27" t="s">
        <v>100</v>
      </c>
      <c r="D2" s="66" t="s">
        <v>121</v>
      </c>
      <c r="E2" s="47" t="s">
        <v>4</v>
      </c>
      <c r="F2" s="58" t="s">
        <v>142</v>
      </c>
      <c r="G2" s="31"/>
    </row>
    <row r="3" spans="1:7" x14ac:dyDescent="0.3">
      <c r="A3" s="28" t="s">
        <v>18</v>
      </c>
      <c r="B3" s="33">
        <v>40</v>
      </c>
      <c r="C3" s="50">
        <v>36</v>
      </c>
      <c r="D3" s="63">
        <v>40</v>
      </c>
      <c r="E3" s="48" t="s">
        <v>51</v>
      </c>
      <c r="F3" s="58">
        <v>40</v>
      </c>
      <c r="G3" s="31"/>
    </row>
    <row r="4" spans="1:7" x14ac:dyDescent="0.3">
      <c r="A4" s="28" t="s">
        <v>7</v>
      </c>
      <c r="B4" s="33">
        <v>145</v>
      </c>
      <c r="C4" s="50">
        <v>145</v>
      </c>
      <c r="D4" s="63">
        <v>150</v>
      </c>
      <c r="E4" s="48" t="s">
        <v>126</v>
      </c>
      <c r="F4" s="58">
        <v>150</v>
      </c>
      <c r="G4" s="31"/>
    </row>
    <row r="5" spans="1:7" ht="95.25" customHeight="1" x14ac:dyDescent="0.3">
      <c r="A5" s="28" t="s">
        <v>8</v>
      </c>
      <c r="B5" s="33">
        <v>1620</v>
      </c>
      <c r="C5" s="50">
        <v>1630</v>
      </c>
      <c r="D5" s="63">
        <v>1720</v>
      </c>
      <c r="E5" s="48" t="s">
        <v>127</v>
      </c>
      <c r="F5" s="58">
        <v>2250</v>
      </c>
      <c r="G5" s="59"/>
    </row>
    <row r="6" spans="1:7" ht="21" customHeight="1" x14ac:dyDescent="0.3">
      <c r="A6" s="28" t="s">
        <v>73</v>
      </c>
      <c r="B6" s="33"/>
      <c r="C6" s="50">
        <v>175.2</v>
      </c>
      <c r="D6" s="63">
        <v>183</v>
      </c>
      <c r="E6" s="67">
        <v>232</v>
      </c>
      <c r="F6" s="58">
        <v>235</v>
      </c>
      <c r="G6" s="31"/>
    </row>
    <row r="7" spans="1:7" x14ac:dyDescent="0.3">
      <c r="A7" s="28" t="s">
        <v>62</v>
      </c>
      <c r="B7" s="33">
        <v>200</v>
      </c>
      <c r="C7" s="50">
        <v>100</v>
      </c>
      <c r="D7" s="63">
        <v>100</v>
      </c>
      <c r="E7" s="68" t="s">
        <v>44</v>
      </c>
      <c r="F7" s="58">
        <v>100</v>
      </c>
      <c r="G7" s="31"/>
    </row>
    <row r="8" spans="1:7" x14ac:dyDescent="0.3">
      <c r="A8" s="28" t="s">
        <v>22</v>
      </c>
      <c r="B8" s="33">
        <v>500</v>
      </c>
      <c r="C8" s="50">
        <v>1500</v>
      </c>
      <c r="D8" s="63">
        <v>1500</v>
      </c>
      <c r="E8" s="68" t="s">
        <v>128</v>
      </c>
      <c r="F8" s="58">
        <v>1000</v>
      </c>
      <c r="G8" s="31"/>
    </row>
    <row r="9" spans="1:7" ht="48.75" customHeight="1" x14ac:dyDescent="0.3">
      <c r="A9" s="28" t="s">
        <v>13</v>
      </c>
      <c r="B9" s="33">
        <v>100</v>
      </c>
      <c r="C9" s="50">
        <v>100</v>
      </c>
      <c r="D9" s="63">
        <v>500</v>
      </c>
      <c r="E9" s="68"/>
      <c r="F9" s="58">
        <v>50</v>
      </c>
      <c r="G9" s="31"/>
    </row>
    <row r="10" spans="1:7" ht="33" customHeight="1" x14ac:dyDescent="0.3">
      <c r="A10" s="28" t="s">
        <v>52</v>
      </c>
      <c r="B10" s="33">
        <v>100</v>
      </c>
      <c r="C10" s="50">
        <v>750</v>
      </c>
      <c r="D10" s="63">
        <v>100</v>
      </c>
      <c r="E10" s="68" t="s">
        <v>109</v>
      </c>
      <c r="F10" s="58">
        <v>100</v>
      </c>
      <c r="G10" s="30" t="s">
        <v>110</v>
      </c>
    </row>
    <row r="11" spans="1:7" ht="57.6" x14ac:dyDescent="0.3">
      <c r="A11" s="28" t="s">
        <v>46</v>
      </c>
      <c r="B11" s="33">
        <v>500</v>
      </c>
      <c r="C11" s="50">
        <v>700</v>
      </c>
      <c r="D11" s="63">
        <v>900</v>
      </c>
      <c r="E11" s="48" t="s">
        <v>129</v>
      </c>
      <c r="F11" s="58">
        <v>900</v>
      </c>
      <c r="G11" s="30" t="s">
        <v>111</v>
      </c>
    </row>
    <row r="12" spans="1:7" x14ac:dyDescent="0.3">
      <c r="A12" s="28" t="s">
        <v>6</v>
      </c>
      <c r="B12" s="33">
        <v>0</v>
      </c>
      <c r="C12" s="50">
        <v>80</v>
      </c>
      <c r="D12" s="63">
        <v>0</v>
      </c>
      <c r="E12" s="48"/>
      <c r="F12" s="58">
        <v>0</v>
      </c>
      <c r="G12" s="31"/>
    </row>
    <row r="13" spans="1:7" x14ac:dyDescent="0.3">
      <c r="A13" s="28" t="s">
        <v>87</v>
      </c>
      <c r="B13" s="33"/>
      <c r="C13" s="50">
        <v>35</v>
      </c>
      <c r="D13" s="63">
        <v>40</v>
      </c>
      <c r="E13" s="48"/>
      <c r="F13" s="58">
        <v>40</v>
      </c>
      <c r="G13" s="31"/>
    </row>
    <row r="14" spans="1:7" ht="34.5" customHeight="1" x14ac:dyDescent="0.3">
      <c r="A14" s="30" t="s">
        <v>32</v>
      </c>
      <c r="B14" s="33">
        <v>1000</v>
      </c>
      <c r="C14" s="50">
        <v>0</v>
      </c>
      <c r="D14" s="63">
        <v>0</v>
      </c>
      <c r="E14" s="69" t="s">
        <v>130</v>
      </c>
      <c r="F14" s="70">
        <v>600</v>
      </c>
      <c r="G14" s="31" t="s">
        <v>131</v>
      </c>
    </row>
    <row r="15" spans="1:7" ht="90.75" customHeight="1" x14ac:dyDescent="0.3">
      <c r="A15" s="30" t="s">
        <v>67</v>
      </c>
      <c r="B15" s="34">
        <v>500</v>
      </c>
      <c r="C15" s="50">
        <v>0</v>
      </c>
      <c r="D15" s="63">
        <v>0</v>
      </c>
      <c r="E15" s="48" t="s">
        <v>132</v>
      </c>
      <c r="F15" s="58">
        <v>0</v>
      </c>
      <c r="G15" s="31"/>
    </row>
    <row r="16" spans="1:7" ht="32.25" customHeight="1" x14ac:dyDescent="0.3">
      <c r="A16" s="28" t="s">
        <v>5</v>
      </c>
      <c r="B16" s="33">
        <v>450</v>
      </c>
      <c r="C16" s="50">
        <v>500</v>
      </c>
      <c r="D16" s="63">
        <v>500</v>
      </c>
      <c r="E16" s="48" t="s">
        <v>133</v>
      </c>
      <c r="F16" s="58">
        <v>500</v>
      </c>
      <c r="G16" s="31"/>
    </row>
    <row r="17" spans="1:7" ht="60.75" customHeight="1" x14ac:dyDescent="0.3">
      <c r="A17" s="28" t="s">
        <v>10</v>
      </c>
      <c r="B17" s="33">
        <v>150</v>
      </c>
      <c r="C17" s="50">
        <v>250</v>
      </c>
      <c r="D17" s="63">
        <v>250</v>
      </c>
      <c r="E17" s="48" t="s">
        <v>134</v>
      </c>
      <c r="F17" s="58">
        <v>250</v>
      </c>
      <c r="G17" s="31"/>
    </row>
    <row r="18" spans="1:7" ht="28.8" x14ac:dyDescent="0.3">
      <c r="A18" s="28" t="s">
        <v>12</v>
      </c>
      <c r="B18" s="33">
        <v>1000</v>
      </c>
      <c r="C18" s="50">
        <v>1000</v>
      </c>
      <c r="D18" s="63">
        <v>1000</v>
      </c>
      <c r="E18" s="48" t="s">
        <v>112</v>
      </c>
      <c r="F18" s="58">
        <v>1000</v>
      </c>
      <c r="G18" s="31"/>
    </row>
    <row r="19" spans="1:7" ht="22.5" customHeight="1" x14ac:dyDescent="0.3">
      <c r="A19" s="28" t="s">
        <v>20</v>
      </c>
      <c r="B19" s="33">
        <v>1000</v>
      </c>
      <c r="C19" s="50">
        <v>0</v>
      </c>
      <c r="D19" s="63"/>
      <c r="E19" s="61" t="s">
        <v>120</v>
      </c>
      <c r="F19" s="58"/>
      <c r="G19" s="31"/>
    </row>
    <row r="20" spans="1:7" ht="19.5" customHeight="1" x14ac:dyDescent="0.3">
      <c r="A20" s="28" t="s">
        <v>15</v>
      </c>
      <c r="B20" s="33">
        <v>200</v>
      </c>
      <c r="C20" s="50">
        <v>200</v>
      </c>
      <c r="D20" s="63">
        <v>200</v>
      </c>
      <c r="E20" s="48" t="s">
        <v>57</v>
      </c>
      <c r="F20" s="58">
        <v>200</v>
      </c>
      <c r="G20" s="31"/>
    </row>
    <row r="21" spans="1:7" ht="33.75" customHeight="1" x14ac:dyDescent="0.3">
      <c r="A21" s="28" t="s">
        <v>48</v>
      </c>
      <c r="B21" s="33">
        <v>50</v>
      </c>
      <c r="C21" s="50">
        <v>100</v>
      </c>
      <c r="D21" s="63">
        <v>100</v>
      </c>
      <c r="E21" s="48" t="s">
        <v>58</v>
      </c>
      <c r="F21" s="58">
        <v>100</v>
      </c>
      <c r="G21" s="31"/>
    </row>
    <row r="22" spans="1:7" ht="33.75" customHeight="1" x14ac:dyDescent="0.3">
      <c r="A22" s="28" t="s">
        <v>117</v>
      </c>
      <c r="B22" s="33"/>
      <c r="C22" s="50"/>
      <c r="D22" s="64">
        <v>0</v>
      </c>
      <c r="E22" s="48" t="s">
        <v>118</v>
      </c>
      <c r="F22" s="58">
        <v>0</v>
      </c>
      <c r="G22" s="30" t="s">
        <v>119</v>
      </c>
    </row>
    <row r="23" spans="1:7" ht="28.8" x14ac:dyDescent="0.3">
      <c r="A23" s="28" t="s">
        <v>33</v>
      </c>
      <c r="B23" s="33">
        <v>140</v>
      </c>
      <c r="C23" s="50">
        <v>140</v>
      </c>
      <c r="D23" s="63">
        <v>400</v>
      </c>
      <c r="E23" s="48" t="s">
        <v>135</v>
      </c>
      <c r="F23" s="58">
        <v>100</v>
      </c>
      <c r="G23" s="31"/>
    </row>
    <row r="24" spans="1:7" x14ac:dyDescent="0.3">
      <c r="A24" s="28" t="s">
        <v>14</v>
      </c>
      <c r="B24" s="34">
        <v>85</v>
      </c>
      <c r="C24" s="50">
        <v>155</v>
      </c>
      <c r="D24" s="63">
        <v>155</v>
      </c>
      <c r="E24" s="48" t="s">
        <v>136</v>
      </c>
      <c r="F24" s="58">
        <v>800</v>
      </c>
      <c r="G24" s="31"/>
    </row>
    <row r="25" spans="1:7" ht="24.75" customHeight="1" x14ac:dyDescent="0.3">
      <c r="A25" s="28" t="s">
        <v>50</v>
      </c>
      <c r="B25" s="33">
        <v>50</v>
      </c>
      <c r="C25" s="50">
        <v>80</v>
      </c>
      <c r="D25" s="63">
        <v>80</v>
      </c>
      <c r="E25" s="49"/>
      <c r="F25" s="58">
        <v>80</v>
      </c>
      <c r="G25" s="31"/>
    </row>
    <row r="26" spans="1:7" x14ac:dyDescent="0.3">
      <c r="A26" s="71"/>
      <c r="B26" s="72">
        <f>SUM(B3:B25)</f>
        <v>7830</v>
      </c>
      <c r="C26" s="72">
        <f>SUM(C3:C25)</f>
        <v>7676.2</v>
      </c>
      <c r="D26" s="73">
        <f>SUM(D3:D25)</f>
        <v>7918</v>
      </c>
      <c r="E26" s="74" t="s">
        <v>114</v>
      </c>
      <c r="F26" s="75">
        <f>SUM(F3:F25)</f>
        <v>8495</v>
      </c>
      <c r="G26" s="71"/>
    </row>
    <row r="27" spans="1:7" ht="16.8" x14ac:dyDescent="0.3">
      <c r="A27" s="31"/>
      <c r="B27" s="33"/>
      <c r="C27" s="33"/>
      <c r="D27" s="33"/>
      <c r="E27" s="26" t="s">
        <v>113</v>
      </c>
      <c r="F27" s="60"/>
      <c r="G27" s="31"/>
    </row>
    <row r="28" spans="1:7" x14ac:dyDescent="0.3">
      <c r="A28" s="31"/>
      <c r="B28" s="37"/>
      <c r="C28" s="37"/>
      <c r="D28" s="37"/>
      <c r="E28" s="37"/>
      <c r="F28" s="58"/>
      <c r="G28" s="31"/>
    </row>
    <row r="29" spans="1:7" s="44" customFormat="1" x14ac:dyDescent="0.3">
      <c r="A29" s="42"/>
      <c r="B29" s="43"/>
      <c r="C29" s="43"/>
      <c r="D29" s="43"/>
      <c r="E29" s="26" t="s">
        <v>115</v>
      </c>
      <c r="F29" s="76">
        <f>SUM(F26:F28)</f>
        <v>8495</v>
      </c>
      <c r="G29" s="42"/>
    </row>
    <row r="30" spans="1:7" x14ac:dyDescent="0.3">
      <c r="A30" s="77" t="s">
        <v>137</v>
      </c>
      <c r="B30" s="35"/>
      <c r="C30" s="35"/>
      <c r="D30" s="35"/>
      <c r="E30" s="78"/>
      <c r="F30" s="79">
        <v>92697.600000000006</v>
      </c>
      <c r="G30" s="80"/>
    </row>
    <row r="31" spans="1:7" ht="30.75" customHeight="1" x14ac:dyDescent="0.3">
      <c r="A31" s="4" t="s">
        <v>28</v>
      </c>
      <c r="B31" s="2"/>
      <c r="C31" s="2"/>
      <c r="D31" s="2"/>
      <c r="E31" s="2"/>
    </row>
    <row r="32" spans="1:7" ht="59.25" customHeight="1" x14ac:dyDescent="0.3">
      <c r="A32" s="4" t="s">
        <v>39</v>
      </c>
      <c r="B32" s="90"/>
      <c r="C32" s="90"/>
      <c r="D32" s="90"/>
      <c r="E32" s="90"/>
    </row>
    <row r="33" spans="1:5" x14ac:dyDescent="0.3">
      <c r="A33" s="4" t="s">
        <v>71</v>
      </c>
      <c r="B33" s="90"/>
      <c r="C33" s="90"/>
      <c r="D33" s="90"/>
      <c r="E33" s="90"/>
    </row>
    <row r="34" spans="1:5" x14ac:dyDescent="0.3">
      <c r="A34" s="90" t="s">
        <v>65</v>
      </c>
      <c r="B34" s="90"/>
      <c r="C34" s="90"/>
      <c r="D34" s="90"/>
      <c r="E34" s="90"/>
    </row>
    <row r="35" spans="1:5" ht="15" customHeight="1" x14ac:dyDescent="0.3">
      <c r="A35" s="4" t="s">
        <v>116</v>
      </c>
      <c r="B35" s="2"/>
      <c r="C35" s="2"/>
      <c r="D35" s="2"/>
    </row>
    <row r="36" spans="1:5" ht="15" customHeight="1" x14ac:dyDescent="0.3">
      <c r="A36" s="4" t="s">
        <v>138</v>
      </c>
    </row>
    <row r="37" spans="1:5" x14ac:dyDescent="0.3">
      <c r="A37" s="4" t="s">
        <v>139</v>
      </c>
      <c r="C37" s="23" t="s">
        <v>140</v>
      </c>
    </row>
  </sheetData>
  <mergeCells count="3">
    <mergeCell ref="B32:E32"/>
    <mergeCell ref="B33:E33"/>
    <mergeCell ref="A34:E34"/>
  </mergeCells>
  <pageMargins left="0.23622047244094491" right="0.23622047244094491" top="0.74803149606299213" bottom="0.35433070866141736"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FA42-61CB-4A2B-BA0C-77DCA179C738}">
  <dimension ref="A1:M55"/>
  <sheetViews>
    <sheetView workbookViewId="0">
      <selection sqref="A1:D1048576"/>
    </sheetView>
  </sheetViews>
  <sheetFormatPr defaultRowHeight="14.4" x14ac:dyDescent="0.3"/>
  <cols>
    <col min="1" max="1" width="25.5546875" customWidth="1"/>
    <col min="2" max="2" width="15.33203125" style="23" hidden="1" customWidth="1"/>
    <col min="3" max="3" width="15.44140625" style="23" hidden="1" customWidth="1"/>
    <col min="4" max="4" width="12.44140625" style="23" customWidth="1"/>
    <col min="5" max="5" width="73.33203125" style="23" customWidth="1"/>
    <col min="6" max="6" width="23.109375" customWidth="1"/>
    <col min="7" max="8" width="15.33203125" style="23" hidden="1" customWidth="1"/>
    <col min="9" max="10" width="15.44140625" style="23" hidden="1" customWidth="1"/>
    <col min="11" max="11" width="26.88671875" style="23" hidden="1" customWidth="1"/>
    <col min="12" max="12" width="28.44140625" hidden="1" customWidth="1"/>
    <col min="13" max="13" width="28.44140625" customWidth="1"/>
  </cols>
  <sheetData>
    <row r="1" spans="1:11" ht="21" x14ac:dyDescent="0.4">
      <c r="C1" s="1" t="s">
        <v>104</v>
      </c>
      <c r="D1" s="1"/>
      <c r="I1" s="1" t="s">
        <v>79</v>
      </c>
      <c r="J1" s="1"/>
    </row>
    <row r="2" spans="1:11" ht="28.8" x14ac:dyDescent="0.3">
      <c r="A2" s="24" t="s">
        <v>0</v>
      </c>
      <c r="B2" s="25" t="s">
        <v>43</v>
      </c>
      <c r="C2" s="27" t="s">
        <v>61</v>
      </c>
      <c r="D2" s="27" t="s">
        <v>100</v>
      </c>
      <c r="E2"/>
      <c r="G2"/>
      <c r="H2"/>
      <c r="I2"/>
      <c r="J2"/>
      <c r="K2"/>
    </row>
    <row r="3" spans="1:11" x14ac:dyDescent="0.3">
      <c r="A3" s="28" t="s">
        <v>18</v>
      </c>
      <c r="B3" s="32">
        <v>150</v>
      </c>
      <c r="C3" s="33">
        <v>40</v>
      </c>
      <c r="D3" s="50">
        <v>36</v>
      </c>
      <c r="E3"/>
      <c r="G3"/>
      <c r="H3"/>
      <c r="I3"/>
      <c r="J3"/>
      <c r="K3"/>
    </row>
    <row r="4" spans="1:11" x14ac:dyDescent="0.3">
      <c r="A4" s="28" t="s">
        <v>7</v>
      </c>
      <c r="B4" s="32">
        <v>145</v>
      </c>
      <c r="C4" s="33">
        <v>145</v>
      </c>
      <c r="D4" s="50">
        <v>145</v>
      </c>
      <c r="E4"/>
      <c r="G4"/>
      <c r="H4"/>
      <c r="I4"/>
      <c r="J4"/>
      <c r="K4"/>
    </row>
    <row r="5" spans="1:11" ht="33" customHeight="1" x14ac:dyDescent="0.3">
      <c r="A5" s="28" t="s">
        <v>8</v>
      </c>
      <c r="B5" s="32">
        <v>1504</v>
      </c>
      <c r="C5" s="33">
        <v>1620</v>
      </c>
      <c r="D5" s="50">
        <v>1630</v>
      </c>
      <c r="E5"/>
      <c r="G5"/>
      <c r="H5"/>
      <c r="I5"/>
      <c r="J5"/>
      <c r="K5"/>
    </row>
    <row r="6" spans="1:11" ht="21" customHeight="1" x14ac:dyDescent="0.3">
      <c r="A6" s="28" t="s">
        <v>73</v>
      </c>
      <c r="B6" s="32"/>
      <c r="C6" s="33"/>
      <c r="D6" s="50">
        <v>175.2</v>
      </c>
      <c r="E6"/>
      <c r="G6"/>
      <c r="H6"/>
      <c r="I6"/>
      <c r="J6"/>
      <c r="K6"/>
    </row>
    <row r="7" spans="1:11" x14ac:dyDescent="0.3">
      <c r="A7" s="28" t="s">
        <v>62</v>
      </c>
      <c r="B7" s="32">
        <v>300</v>
      </c>
      <c r="C7" s="33">
        <v>200</v>
      </c>
      <c r="D7" s="50">
        <v>100</v>
      </c>
      <c r="E7"/>
      <c r="G7"/>
      <c r="H7"/>
      <c r="I7"/>
      <c r="J7"/>
      <c r="K7"/>
    </row>
    <row r="8" spans="1:11" x14ac:dyDescent="0.3">
      <c r="A8" s="28" t="s">
        <v>22</v>
      </c>
      <c r="B8" s="32">
        <v>500</v>
      </c>
      <c r="C8" s="33">
        <v>500</v>
      </c>
      <c r="D8" s="50">
        <v>1500</v>
      </c>
      <c r="E8"/>
      <c r="G8"/>
      <c r="H8"/>
      <c r="I8"/>
      <c r="J8"/>
      <c r="K8"/>
    </row>
    <row r="9" spans="1:11" ht="48.75" customHeight="1" x14ac:dyDescent="0.3">
      <c r="A9" s="28" t="s">
        <v>13</v>
      </c>
      <c r="B9" s="32">
        <v>100</v>
      </c>
      <c r="C9" s="33">
        <v>100</v>
      </c>
      <c r="D9" s="50">
        <v>100</v>
      </c>
      <c r="E9"/>
      <c r="G9"/>
      <c r="H9"/>
      <c r="I9"/>
      <c r="J9"/>
      <c r="K9"/>
    </row>
    <row r="10" spans="1:11" ht="33" customHeight="1" x14ac:dyDescent="0.3">
      <c r="A10" s="28" t="s">
        <v>52</v>
      </c>
      <c r="B10" s="32">
        <v>1000</v>
      </c>
      <c r="C10" s="33">
        <v>100</v>
      </c>
      <c r="D10" s="50">
        <v>750</v>
      </c>
      <c r="E10"/>
      <c r="G10"/>
      <c r="H10"/>
      <c r="I10"/>
      <c r="J10"/>
      <c r="K10"/>
    </row>
    <row r="11" spans="1:11" ht="28.8" x14ac:dyDescent="0.3">
      <c r="A11" s="28" t="s">
        <v>46</v>
      </c>
      <c r="B11" s="32">
        <v>500</v>
      </c>
      <c r="C11" s="33">
        <v>500</v>
      </c>
      <c r="D11" s="50">
        <v>700</v>
      </c>
      <c r="E11"/>
      <c r="G11"/>
      <c r="H11"/>
      <c r="I11"/>
      <c r="J11"/>
      <c r="K11"/>
    </row>
    <row r="12" spans="1:11" x14ac:dyDescent="0.3">
      <c r="A12" s="28" t="s">
        <v>6</v>
      </c>
      <c r="B12" s="33">
        <v>0</v>
      </c>
      <c r="C12" s="33">
        <v>0</v>
      </c>
      <c r="D12" s="50">
        <v>80</v>
      </c>
      <c r="E12"/>
      <c r="G12"/>
      <c r="H12"/>
      <c r="I12"/>
      <c r="J12"/>
      <c r="K12"/>
    </row>
    <row r="13" spans="1:11" ht="30" customHeight="1" x14ac:dyDescent="0.3">
      <c r="A13" s="28" t="s">
        <v>87</v>
      </c>
      <c r="B13" s="33"/>
      <c r="C13" s="33"/>
      <c r="D13" s="50">
        <v>35</v>
      </c>
      <c r="E13"/>
      <c r="G13"/>
      <c r="H13"/>
      <c r="I13"/>
      <c r="J13"/>
      <c r="K13"/>
    </row>
    <row r="14" spans="1:11" ht="32.25" customHeight="1" x14ac:dyDescent="0.3">
      <c r="A14" s="30" t="s">
        <v>32</v>
      </c>
      <c r="B14" s="33">
        <v>1000</v>
      </c>
      <c r="C14" s="33">
        <v>1000</v>
      </c>
      <c r="D14" s="50">
        <v>0</v>
      </c>
      <c r="E14"/>
      <c r="G14"/>
      <c r="H14"/>
      <c r="I14"/>
      <c r="J14"/>
      <c r="K14"/>
    </row>
    <row r="15" spans="1:11" ht="21" customHeight="1" x14ac:dyDescent="0.3">
      <c r="A15" s="30" t="s">
        <v>67</v>
      </c>
      <c r="B15" s="33">
        <v>0</v>
      </c>
      <c r="C15" s="34">
        <v>500</v>
      </c>
      <c r="D15" s="50">
        <v>0</v>
      </c>
      <c r="E15"/>
      <c r="G15"/>
      <c r="H15"/>
      <c r="I15"/>
      <c r="J15"/>
      <c r="K15"/>
    </row>
    <row r="16" spans="1:11" ht="32.25" customHeight="1" x14ac:dyDescent="0.3">
      <c r="A16" s="28" t="s">
        <v>5</v>
      </c>
      <c r="B16" s="32">
        <v>370</v>
      </c>
      <c r="C16" s="33">
        <v>450</v>
      </c>
      <c r="D16" s="50">
        <v>500</v>
      </c>
      <c r="E16"/>
      <c r="G16"/>
      <c r="H16"/>
      <c r="I16"/>
      <c r="J16"/>
      <c r="K16"/>
    </row>
    <row r="17" spans="1:13" ht="28.8" x14ac:dyDescent="0.3">
      <c r="A17" s="28" t="s">
        <v>106</v>
      </c>
      <c r="B17" s="32">
        <v>150</v>
      </c>
      <c r="C17" s="33">
        <v>150</v>
      </c>
      <c r="D17" s="50">
        <v>250</v>
      </c>
      <c r="E17"/>
      <c r="G17"/>
      <c r="H17"/>
      <c r="I17"/>
      <c r="J17"/>
      <c r="K17"/>
    </row>
    <row r="18" spans="1:13" x14ac:dyDescent="0.3">
      <c r="A18" s="28" t="s">
        <v>12</v>
      </c>
      <c r="B18" s="32">
        <v>1000</v>
      </c>
      <c r="C18" s="33">
        <v>1000</v>
      </c>
      <c r="D18" s="50">
        <v>1000</v>
      </c>
      <c r="E18"/>
      <c r="G18"/>
      <c r="H18"/>
      <c r="I18"/>
      <c r="J18"/>
      <c r="K18"/>
    </row>
    <row r="19" spans="1:13" ht="22.5" customHeight="1" x14ac:dyDescent="0.3">
      <c r="A19" s="28" t="s">
        <v>20</v>
      </c>
      <c r="B19" s="32">
        <v>300</v>
      </c>
      <c r="C19" s="33">
        <v>1000</v>
      </c>
      <c r="D19" s="50">
        <v>0</v>
      </c>
      <c r="E19"/>
      <c r="G19"/>
      <c r="H19"/>
      <c r="I19"/>
      <c r="J19"/>
      <c r="K19"/>
    </row>
    <row r="20" spans="1:13" ht="19.5" customHeight="1" x14ac:dyDescent="0.3">
      <c r="A20" s="28" t="s">
        <v>15</v>
      </c>
      <c r="B20" s="32">
        <v>200</v>
      </c>
      <c r="C20" s="33">
        <v>200</v>
      </c>
      <c r="D20" s="50">
        <v>200</v>
      </c>
      <c r="E20"/>
      <c r="G20"/>
      <c r="H20"/>
      <c r="I20"/>
      <c r="J20"/>
      <c r="K20"/>
    </row>
    <row r="21" spans="1:13" ht="32.25" customHeight="1" x14ac:dyDescent="0.3">
      <c r="A21" s="28" t="s">
        <v>107</v>
      </c>
      <c r="B21" s="32">
        <v>30</v>
      </c>
      <c r="C21" s="33">
        <v>50</v>
      </c>
      <c r="D21" s="50"/>
      <c r="E21"/>
      <c r="G21"/>
      <c r="H21"/>
      <c r="I21"/>
      <c r="J21"/>
      <c r="K21"/>
    </row>
    <row r="22" spans="1:13" x14ac:dyDescent="0.3">
      <c r="A22" s="28" t="s">
        <v>33</v>
      </c>
      <c r="B22" s="32">
        <v>150</v>
      </c>
      <c r="C22" s="33">
        <v>140</v>
      </c>
      <c r="D22" s="50">
        <v>140</v>
      </c>
      <c r="E22"/>
      <c r="G22"/>
      <c r="H22"/>
      <c r="I22"/>
      <c r="J22"/>
      <c r="K22"/>
    </row>
    <row r="23" spans="1:13" x14ac:dyDescent="0.3">
      <c r="A23" s="28" t="s">
        <v>14</v>
      </c>
      <c r="B23" s="32">
        <v>100</v>
      </c>
      <c r="C23" s="34">
        <v>85</v>
      </c>
      <c r="D23" s="50">
        <v>155</v>
      </c>
      <c r="E23"/>
      <c r="G23"/>
      <c r="H23"/>
      <c r="I23"/>
      <c r="J23"/>
      <c r="K23"/>
    </row>
    <row r="24" spans="1:13" ht="24.75" customHeight="1" x14ac:dyDescent="0.3">
      <c r="A24" s="28" t="s">
        <v>50</v>
      </c>
      <c r="B24" s="33">
        <v>0</v>
      </c>
      <c r="C24" s="33">
        <v>50</v>
      </c>
      <c r="D24" s="50">
        <v>80</v>
      </c>
      <c r="E24"/>
      <c r="G24"/>
      <c r="H24"/>
      <c r="I24"/>
      <c r="J24"/>
      <c r="K24"/>
    </row>
    <row r="25" spans="1:13" x14ac:dyDescent="0.3">
      <c r="A25" s="31"/>
      <c r="B25" s="33">
        <f>SUM(B3:B24)</f>
        <v>7499</v>
      </c>
      <c r="C25" s="33">
        <f>SUM(C3:C24)</f>
        <v>7830</v>
      </c>
      <c r="D25" s="33">
        <f>SUM(D3:D24)</f>
        <v>7576.2</v>
      </c>
      <c r="E25"/>
      <c r="G25"/>
      <c r="H25"/>
      <c r="I25"/>
      <c r="J25"/>
      <c r="K25"/>
    </row>
    <row r="26" spans="1:13" ht="73.5" customHeight="1" x14ac:dyDescent="0.3">
      <c r="B26" s="35"/>
      <c r="C26" s="35" t="s">
        <v>101</v>
      </c>
      <c r="D26" s="35"/>
      <c r="E26"/>
      <c r="G26"/>
      <c r="H26"/>
      <c r="I26"/>
      <c r="J26"/>
      <c r="K26"/>
    </row>
    <row r="27" spans="1:13" ht="30.75" customHeight="1" x14ac:dyDescent="0.3">
      <c r="A27" s="4" t="s">
        <v>28</v>
      </c>
      <c r="B27"/>
      <c r="C27" s="2"/>
      <c r="D27" s="2"/>
      <c r="E27" s="2"/>
      <c r="G27"/>
      <c r="H27"/>
      <c r="I27"/>
      <c r="J27"/>
      <c r="K27"/>
    </row>
    <row r="28" spans="1:13" ht="59.25" customHeight="1" x14ac:dyDescent="0.3">
      <c r="A28" s="4" t="s">
        <v>39</v>
      </c>
      <c r="B28" s="90" t="s">
        <v>37</v>
      </c>
      <c r="C28" s="90"/>
      <c r="D28" s="90"/>
      <c r="E28" s="90"/>
      <c r="F28" s="54"/>
      <c r="G28" s="55">
        <v>4734.82</v>
      </c>
      <c r="H28" s="55">
        <v>4183.24</v>
      </c>
      <c r="I28" s="2"/>
      <c r="J28" s="2"/>
      <c r="K28" s="2"/>
    </row>
    <row r="29" spans="1:13" ht="15" customHeight="1" x14ac:dyDescent="0.3">
      <c r="A29" s="4" t="s">
        <v>71</v>
      </c>
      <c r="B29" s="90" t="s">
        <v>70</v>
      </c>
      <c r="C29" s="90"/>
      <c r="D29" s="90"/>
      <c r="E29" s="90"/>
      <c r="F29" s="56"/>
      <c r="G29" s="57">
        <v>3538</v>
      </c>
      <c r="H29" s="57">
        <v>3746.4</v>
      </c>
      <c r="I29" s="57"/>
      <c r="J29" s="57">
        <v>3840</v>
      </c>
      <c r="K29" s="22"/>
    </row>
    <row r="30" spans="1:13" ht="61.5" customHeight="1" x14ac:dyDescent="0.3">
      <c r="A30" s="90" t="s">
        <v>65</v>
      </c>
      <c r="B30" s="90"/>
      <c r="C30" s="90"/>
      <c r="D30" s="90"/>
      <c r="E30" s="90"/>
      <c r="F30" s="4"/>
      <c r="G30" s="22"/>
      <c r="H30" s="22"/>
      <c r="I30" s="22"/>
      <c r="J30" s="22"/>
      <c r="K30" s="22"/>
    </row>
    <row r="31" spans="1:13" ht="30" customHeight="1" x14ac:dyDescent="0.3">
      <c r="A31" s="4" t="s">
        <v>105</v>
      </c>
      <c r="B31" s="90" t="s">
        <v>108</v>
      </c>
      <c r="C31" s="90"/>
      <c r="D31" s="90"/>
      <c r="E31" s="90"/>
      <c r="F31" s="45"/>
      <c r="G31" s="22"/>
      <c r="H31" s="22"/>
      <c r="I31" s="22"/>
      <c r="J31" s="22"/>
      <c r="K31" s="22"/>
    </row>
    <row r="32" spans="1:13" ht="15" customHeight="1" x14ac:dyDescent="0.3">
      <c r="F32" s="38"/>
      <c r="G32" s="39"/>
      <c r="H32" s="39"/>
      <c r="I32" s="39"/>
      <c r="J32" s="39"/>
      <c r="L32" s="23"/>
      <c r="M32" s="23"/>
    </row>
    <row r="33" spans="6:13" x14ac:dyDescent="0.3">
      <c r="F33" s="38"/>
      <c r="G33" s="39"/>
      <c r="H33" s="39"/>
      <c r="I33" s="39"/>
      <c r="J33" s="39"/>
      <c r="L33" s="23"/>
      <c r="M33" s="23"/>
    </row>
    <row r="34" spans="6:13" x14ac:dyDescent="0.3">
      <c r="F34" s="38"/>
      <c r="G34" s="39"/>
      <c r="H34" s="39"/>
      <c r="I34" s="39"/>
      <c r="J34" s="39"/>
      <c r="L34" s="23"/>
      <c r="M34" s="23"/>
    </row>
    <row r="35" spans="6:13" x14ac:dyDescent="0.3">
      <c r="F35" s="38"/>
      <c r="G35" s="39"/>
      <c r="H35" s="39"/>
      <c r="I35" s="39"/>
      <c r="J35" s="39"/>
      <c r="L35" s="23"/>
      <c r="M35" s="23"/>
    </row>
    <row r="36" spans="6:13" x14ac:dyDescent="0.3">
      <c r="F36" s="38"/>
      <c r="G36" s="39"/>
      <c r="H36" s="39"/>
      <c r="I36" s="39"/>
      <c r="J36" s="39"/>
      <c r="L36" s="23"/>
      <c r="M36" s="23"/>
    </row>
    <row r="37" spans="6:13" x14ac:dyDescent="0.3">
      <c r="F37" s="38"/>
      <c r="G37" s="39"/>
      <c r="H37" s="39"/>
      <c r="I37" s="39"/>
      <c r="J37" s="39"/>
      <c r="L37" s="23"/>
      <c r="M37" s="23"/>
    </row>
    <row r="38" spans="6:13" x14ac:dyDescent="0.3">
      <c r="F38" s="38"/>
      <c r="G38" s="39"/>
      <c r="H38" s="39"/>
      <c r="I38" s="39"/>
      <c r="J38" s="39"/>
      <c r="L38" s="23"/>
      <c r="M38" s="23"/>
    </row>
    <row r="39" spans="6:13" x14ac:dyDescent="0.3">
      <c r="F39" s="38"/>
      <c r="G39" s="39"/>
      <c r="H39" s="39"/>
      <c r="I39" s="39"/>
      <c r="J39" s="39"/>
      <c r="L39" s="23"/>
      <c r="M39" s="23"/>
    </row>
    <row r="40" spans="6:13" x14ac:dyDescent="0.3">
      <c r="F40" s="38"/>
      <c r="G40" s="39"/>
      <c r="H40" s="39"/>
      <c r="I40" s="39"/>
      <c r="J40" s="39"/>
      <c r="L40" s="23"/>
      <c r="M40" s="23"/>
    </row>
    <row r="41" spans="6:13" x14ac:dyDescent="0.3">
      <c r="F41" s="38"/>
      <c r="G41" s="39"/>
      <c r="H41" s="39"/>
      <c r="I41" s="39"/>
      <c r="J41" s="39"/>
      <c r="L41" s="23"/>
      <c r="M41" s="23"/>
    </row>
    <row r="42" spans="6:13" x14ac:dyDescent="0.3">
      <c r="F42" s="38"/>
      <c r="G42" s="39"/>
      <c r="H42" s="39"/>
      <c r="I42" s="39"/>
      <c r="J42" s="39"/>
      <c r="L42" s="23"/>
      <c r="M42" s="23"/>
    </row>
    <row r="43" spans="6:13" x14ac:dyDescent="0.3">
      <c r="F43" s="38"/>
      <c r="G43" s="39"/>
      <c r="H43" s="39"/>
      <c r="I43" s="39"/>
      <c r="J43" s="39"/>
      <c r="L43" s="23"/>
      <c r="M43" s="23"/>
    </row>
    <row r="44" spans="6:13" x14ac:dyDescent="0.3">
      <c r="F44" s="38"/>
      <c r="G44" s="39"/>
      <c r="H44" s="39"/>
      <c r="I44" s="39"/>
      <c r="J44" s="39"/>
      <c r="L44" s="23"/>
      <c r="M44" s="23"/>
    </row>
    <row r="45" spans="6:13" x14ac:dyDescent="0.3">
      <c r="F45" s="38"/>
      <c r="G45" s="39"/>
      <c r="H45" s="39"/>
      <c r="I45" s="39"/>
      <c r="J45" s="39"/>
      <c r="L45" s="23"/>
      <c r="M45" s="23"/>
    </row>
    <row r="46" spans="6:13" x14ac:dyDescent="0.3">
      <c r="F46" s="38"/>
      <c r="G46" s="39"/>
      <c r="H46" s="39"/>
      <c r="I46" s="39"/>
      <c r="J46" s="39"/>
      <c r="L46" s="23"/>
      <c r="M46" s="23"/>
    </row>
    <row r="47" spans="6:13" x14ac:dyDescent="0.3">
      <c r="F47" s="38"/>
      <c r="G47" s="39"/>
      <c r="H47" s="39"/>
      <c r="I47" s="39"/>
      <c r="J47" s="39"/>
      <c r="L47" s="23"/>
      <c r="M47" s="23"/>
    </row>
    <row r="48" spans="6:13" x14ac:dyDescent="0.3">
      <c r="F48" s="38"/>
      <c r="G48" s="39"/>
      <c r="H48" s="39"/>
      <c r="I48" s="39"/>
      <c r="J48" s="39"/>
      <c r="L48" s="23"/>
      <c r="M48" s="23"/>
    </row>
    <row r="49" spans="6:13" x14ac:dyDescent="0.3">
      <c r="F49" s="38"/>
      <c r="G49" s="39"/>
      <c r="H49" s="39"/>
      <c r="I49" s="39"/>
      <c r="J49" s="39"/>
      <c r="L49" s="23"/>
      <c r="M49" s="23"/>
    </row>
    <row r="50" spans="6:13" x14ac:dyDescent="0.3">
      <c r="F50" s="38"/>
      <c r="G50" s="39"/>
      <c r="H50" s="39"/>
      <c r="I50" s="39"/>
      <c r="J50" s="39"/>
      <c r="L50" s="23"/>
      <c r="M50" s="23"/>
    </row>
    <row r="51" spans="6:13" x14ac:dyDescent="0.3">
      <c r="F51" s="38"/>
      <c r="G51" s="39"/>
      <c r="H51" s="39"/>
      <c r="I51" s="39"/>
      <c r="J51" s="39"/>
      <c r="L51" s="23"/>
      <c r="M51" s="23"/>
    </row>
    <row r="52" spans="6:13" x14ac:dyDescent="0.3">
      <c r="F52" s="38"/>
      <c r="G52" s="39"/>
      <c r="H52" s="39"/>
      <c r="I52" s="39"/>
      <c r="J52" s="39"/>
      <c r="L52" s="23"/>
      <c r="M52" s="23"/>
    </row>
    <row r="53" spans="6:13" x14ac:dyDescent="0.3">
      <c r="F53" s="38"/>
      <c r="G53" s="39"/>
      <c r="H53" s="39"/>
      <c r="I53" s="39"/>
      <c r="J53" s="39"/>
      <c r="L53" s="23"/>
      <c r="M53" s="23"/>
    </row>
    <row r="54" spans="6:13" x14ac:dyDescent="0.3">
      <c r="F54" s="38"/>
      <c r="G54" s="39"/>
      <c r="H54" s="39"/>
      <c r="I54" s="39"/>
      <c r="J54" s="39"/>
      <c r="L54" s="23"/>
      <c r="M54" s="23"/>
    </row>
    <row r="55" spans="6:13" x14ac:dyDescent="0.3">
      <c r="F55" s="38"/>
      <c r="G55" s="39"/>
      <c r="H55" s="39"/>
      <c r="I55" s="39"/>
      <c r="J55" s="39"/>
      <c r="L55" s="23"/>
      <c r="M55" s="23"/>
    </row>
  </sheetData>
  <mergeCells count="4">
    <mergeCell ref="B28:E28"/>
    <mergeCell ref="B29:E29"/>
    <mergeCell ref="A30:E30"/>
    <mergeCell ref="B31:E31"/>
  </mergeCells>
  <pageMargins left="0.23622047244094491" right="0.23622047244094491" top="0.74803149606299213" bottom="0.35433070866141736"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2796A-53BE-4E0D-BC73-158F68369672}">
  <dimension ref="A1:I32"/>
  <sheetViews>
    <sheetView workbookViewId="0">
      <selection activeCell="B9" sqref="B9"/>
    </sheetView>
  </sheetViews>
  <sheetFormatPr defaultRowHeight="14.4" x14ac:dyDescent="0.3"/>
  <cols>
    <col min="1" max="1" width="23.109375" customWidth="1"/>
    <col min="2" max="2" width="15.33203125" style="23" customWidth="1"/>
    <col min="3" max="3" width="15.44140625" style="23" customWidth="1"/>
    <col min="4" max="4" width="12.44140625" style="23" customWidth="1"/>
    <col min="5" max="5" width="73.33203125" style="23" customWidth="1"/>
    <col min="6" max="6" width="25.5546875" customWidth="1"/>
    <col min="7" max="7" width="14.6640625" style="23" customWidth="1"/>
  </cols>
  <sheetData>
    <row r="1" spans="1:7" ht="21" x14ac:dyDescent="0.4">
      <c r="C1" s="1" t="s">
        <v>84</v>
      </c>
      <c r="D1" s="1"/>
    </row>
    <row r="2" spans="1:7" ht="28.8" x14ac:dyDescent="0.3">
      <c r="A2" s="24" t="s">
        <v>0</v>
      </c>
      <c r="B2" s="25" t="s">
        <v>43</v>
      </c>
      <c r="C2" s="27" t="s">
        <v>61</v>
      </c>
      <c r="D2" s="27" t="s">
        <v>100</v>
      </c>
      <c r="E2" s="26" t="s">
        <v>4</v>
      </c>
      <c r="G2"/>
    </row>
    <row r="3" spans="1:7" x14ac:dyDescent="0.3">
      <c r="A3" s="28" t="s">
        <v>18</v>
      </c>
      <c r="B3" s="32">
        <v>150</v>
      </c>
      <c r="C3" s="33">
        <v>40</v>
      </c>
      <c r="D3" s="33"/>
      <c r="E3" s="29" t="s">
        <v>51</v>
      </c>
      <c r="G3"/>
    </row>
    <row r="4" spans="1:7" x14ac:dyDescent="0.3">
      <c r="A4" s="28" t="s">
        <v>7</v>
      </c>
      <c r="B4" s="32">
        <v>145</v>
      </c>
      <c r="C4" s="33">
        <v>145</v>
      </c>
      <c r="D4" s="33"/>
      <c r="E4" s="29"/>
      <c r="G4"/>
    </row>
    <row r="5" spans="1:7" ht="33" customHeight="1" x14ac:dyDescent="0.3">
      <c r="A5" s="28" t="s">
        <v>8</v>
      </c>
      <c r="B5" s="32">
        <v>1504</v>
      </c>
      <c r="C5" s="33">
        <v>1620</v>
      </c>
      <c r="D5" s="33"/>
      <c r="E5" s="29" t="s">
        <v>66</v>
      </c>
      <c r="G5"/>
    </row>
    <row r="6" spans="1:7" ht="21" customHeight="1" x14ac:dyDescent="0.3">
      <c r="A6" s="28" t="s">
        <v>62</v>
      </c>
      <c r="B6" s="32">
        <v>300</v>
      </c>
      <c r="C6" s="33">
        <v>200</v>
      </c>
      <c r="D6" s="33"/>
      <c r="E6" s="29" t="s">
        <v>44</v>
      </c>
      <c r="G6"/>
    </row>
    <row r="7" spans="1:7" x14ac:dyDescent="0.3">
      <c r="A7" s="28" t="s">
        <v>22</v>
      </c>
      <c r="B7" s="32">
        <v>500</v>
      </c>
      <c r="C7" s="33">
        <v>500</v>
      </c>
      <c r="D7" s="33"/>
      <c r="E7" s="29"/>
      <c r="G7"/>
    </row>
    <row r="8" spans="1:7" x14ac:dyDescent="0.3">
      <c r="A8" s="28" t="s">
        <v>13</v>
      </c>
      <c r="B8" s="32">
        <v>100</v>
      </c>
      <c r="C8" s="33">
        <v>100</v>
      </c>
      <c r="D8" s="33"/>
      <c r="E8" s="29"/>
      <c r="G8"/>
    </row>
    <row r="9" spans="1:7" ht="48.75" customHeight="1" x14ac:dyDescent="0.3">
      <c r="A9" s="28" t="s">
        <v>52</v>
      </c>
      <c r="B9" s="32">
        <v>1000</v>
      </c>
      <c r="C9" s="33">
        <v>100</v>
      </c>
      <c r="D9" s="33"/>
      <c r="E9" s="29" t="s">
        <v>45</v>
      </c>
      <c r="G9"/>
    </row>
    <row r="10" spans="1:7" ht="33" customHeight="1" x14ac:dyDescent="0.3">
      <c r="A10" s="28" t="s">
        <v>46</v>
      </c>
      <c r="B10" s="32">
        <v>500</v>
      </c>
      <c r="C10" s="33">
        <v>500</v>
      </c>
      <c r="D10" s="33"/>
      <c r="E10" s="29" t="s">
        <v>53</v>
      </c>
      <c r="G10"/>
    </row>
    <row r="11" spans="1:7" x14ac:dyDescent="0.3">
      <c r="A11" s="28" t="s">
        <v>6</v>
      </c>
      <c r="B11" s="33">
        <v>0</v>
      </c>
      <c r="C11" s="33">
        <v>0</v>
      </c>
      <c r="D11" s="33"/>
      <c r="E11" s="29"/>
      <c r="G11"/>
    </row>
    <row r="12" spans="1:7" ht="28.8" x14ac:dyDescent="0.3">
      <c r="A12" s="30" t="s">
        <v>32</v>
      </c>
      <c r="B12" s="33">
        <v>1000</v>
      </c>
      <c r="C12" s="33">
        <v>1000</v>
      </c>
      <c r="D12" s="33"/>
      <c r="E12" s="29"/>
      <c r="G12"/>
    </row>
    <row r="13" spans="1:7" ht="28.8" x14ac:dyDescent="0.3">
      <c r="A13" s="30" t="s">
        <v>67</v>
      </c>
      <c r="B13" s="33">
        <v>0</v>
      </c>
      <c r="C13" s="34">
        <v>500</v>
      </c>
      <c r="D13" s="34"/>
      <c r="E13" s="29" t="s">
        <v>68</v>
      </c>
      <c r="G13"/>
    </row>
    <row r="14" spans="1:7" ht="21.75" customHeight="1" x14ac:dyDescent="0.3">
      <c r="A14" s="28" t="s">
        <v>5</v>
      </c>
      <c r="B14" s="32">
        <v>370</v>
      </c>
      <c r="C14" s="33">
        <v>450</v>
      </c>
      <c r="D14" s="33"/>
      <c r="E14" s="29" t="s">
        <v>47</v>
      </c>
      <c r="G14"/>
    </row>
    <row r="15" spans="1:7" ht="21" customHeight="1" x14ac:dyDescent="0.3">
      <c r="A15" s="28" t="s">
        <v>10</v>
      </c>
      <c r="B15" s="32">
        <v>150</v>
      </c>
      <c r="C15" s="33">
        <v>150</v>
      </c>
      <c r="D15" s="33"/>
      <c r="E15" s="29" t="s">
        <v>63</v>
      </c>
      <c r="G15"/>
    </row>
    <row r="16" spans="1:7" ht="32.25" customHeight="1" x14ac:dyDescent="0.3">
      <c r="A16" s="28" t="s">
        <v>12</v>
      </c>
      <c r="B16" s="32">
        <v>1000</v>
      </c>
      <c r="C16" s="33">
        <v>1000</v>
      </c>
      <c r="D16" s="33"/>
      <c r="E16" s="29" t="s">
        <v>55</v>
      </c>
      <c r="G16"/>
    </row>
    <row r="17" spans="1:9" x14ac:dyDescent="0.3">
      <c r="A17" s="28" t="s">
        <v>20</v>
      </c>
      <c r="B17" s="32">
        <v>300</v>
      </c>
      <c r="C17" s="33">
        <v>1000</v>
      </c>
      <c r="D17" s="33"/>
      <c r="E17" s="29" t="s">
        <v>56</v>
      </c>
      <c r="G17"/>
    </row>
    <row r="18" spans="1:9" x14ac:dyDescent="0.3">
      <c r="A18" s="28" t="s">
        <v>15</v>
      </c>
      <c r="B18" s="32">
        <v>200</v>
      </c>
      <c r="C18" s="33">
        <v>200</v>
      </c>
      <c r="D18" s="33"/>
      <c r="E18" s="29" t="s">
        <v>57</v>
      </c>
      <c r="G18"/>
    </row>
    <row r="19" spans="1:9" ht="22.5" customHeight="1" x14ac:dyDescent="0.3">
      <c r="A19" s="28" t="s">
        <v>48</v>
      </c>
      <c r="B19" s="32">
        <v>30</v>
      </c>
      <c r="C19" s="33">
        <v>50</v>
      </c>
      <c r="D19" s="33"/>
      <c r="E19" s="29" t="s">
        <v>58</v>
      </c>
      <c r="G19"/>
    </row>
    <row r="20" spans="1:9" ht="19.5" customHeight="1" x14ac:dyDescent="0.3">
      <c r="A20" s="28" t="s">
        <v>33</v>
      </c>
      <c r="B20" s="32">
        <v>150</v>
      </c>
      <c r="C20" s="33">
        <v>140</v>
      </c>
      <c r="D20" s="33"/>
      <c r="E20" s="29" t="s">
        <v>59</v>
      </c>
      <c r="G20"/>
    </row>
    <row r="21" spans="1:9" ht="21" customHeight="1" x14ac:dyDescent="0.3">
      <c r="A21" s="28" t="s">
        <v>14</v>
      </c>
      <c r="B21" s="32">
        <v>100</v>
      </c>
      <c r="C21" s="34">
        <v>85</v>
      </c>
      <c r="D21" s="34"/>
      <c r="E21" s="29" t="s">
        <v>49</v>
      </c>
      <c r="G21"/>
    </row>
    <row r="22" spans="1:9" x14ac:dyDescent="0.3">
      <c r="A22" s="28" t="s">
        <v>50</v>
      </c>
      <c r="B22" s="33">
        <v>0</v>
      </c>
      <c r="C22" s="33">
        <v>50</v>
      </c>
      <c r="D22" s="33"/>
      <c r="E22" s="30" t="s">
        <v>60</v>
      </c>
      <c r="G22"/>
    </row>
    <row r="23" spans="1:9" x14ac:dyDescent="0.3">
      <c r="A23" s="31"/>
      <c r="B23" s="33">
        <f>SUM(B3:B22)</f>
        <v>7499</v>
      </c>
      <c r="C23" s="33">
        <f>SUM(C3:C22)</f>
        <v>7830</v>
      </c>
      <c r="D23" s="46"/>
      <c r="E23" s="36"/>
      <c r="G23"/>
    </row>
    <row r="24" spans="1:9" ht="24.75" customHeight="1" x14ac:dyDescent="0.3">
      <c r="B24" s="35"/>
      <c r="C24" s="35" t="s">
        <v>101</v>
      </c>
      <c r="D24" s="35"/>
      <c r="E24"/>
      <c r="G24"/>
    </row>
    <row r="25" spans="1:9" x14ac:dyDescent="0.3">
      <c r="A25" s="4" t="s">
        <v>28</v>
      </c>
      <c r="B25"/>
      <c r="C25" s="2"/>
      <c r="D25" s="2"/>
      <c r="E25" s="2"/>
      <c r="G25"/>
    </row>
    <row r="26" spans="1:9" ht="73.5" customHeight="1" x14ac:dyDescent="0.3">
      <c r="A26" s="4" t="s">
        <v>39</v>
      </c>
      <c r="B26" s="90" t="s">
        <v>37</v>
      </c>
      <c r="C26" s="90"/>
      <c r="D26" s="90"/>
      <c r="E26" s="90"/>
      <c r="G26"/>
    </row>
    <row r="27" spans="1:9" ht="30.75" customHeight="1" x14ac:dyDescent="0.3">
      <c r="A27" s="4" t="s">
        <v>71</v>
      </c>
      <c r="B27" s="90" t="s">
        <v>70</v>
      </c>
      <c r="C27" s="90"/>
      <c r="D27" s="90"/>
      <c r="E27" s="90"/>
      <c r="G27"/>
    </row>
    <row r="28" spans="1:9" ht="59.25" customHeight="1" x14ac:dyDescent="0.3">
      <c r="A28" s="90" t="s">
        <v>65</v>
      </c>
      <c r="B28" s="90"/>
      <c r="C28" s="90"/>
      <c r="D28" s="90"/>
      <c r="E28" s="90"/>
      <c r="G28"/>
    </row>
    <row r="29" spans="1:9" x14ac:dyDescent="0.3">
      <c r="B29"/>
      <c r="C29" s="2"/>
      <c r="D29" s="2"/>
      <c r="G29"/>
    </row>
    <row r="30" spans="1:9" x14ac:dyDescent="0.3">
      <c r="G30"/>
    </row>
    <row r="31" spans="1:9" ht="15" customHeight="1" x14ac:dyDescent="0.3">
      <c r="F31" s="22"/>
      <c r="G31" s="22"/>
      <c r="H31" s="22"/>
      <c r="I31" s="22"/>
    </row>
    <row r="32" spans="1:9" ht="15" customHeight="1" x14ac:dyDescent="0.3">
      <c r="F32" s="22"/>
      <c r="G32" s="22"/>
      <c r="H32" s="22"/>
      <c r="I32" s="22"/>
    </row>
  </sheetData>
  <mergeCells count="3">
    <mergeCell ref="A28:E28"/>
    <mergeCell ref="B26:E26"/>
    <mergeCell ref="B27:E27"/>
  </mergeCells>
  <pageMargins left="0.23622047244094491" right="0.23622047244094491" top="0.74803149606299213" bottom="0.35433070866141736"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88F9-A76C-4BCC-B881-F2C240A1E4CC}">
  <dimension ref="A1:K56"/>
  <sheetViews>
    <sheetView topLeftCell="A2" workbookViewId="0">
      <selection activeCell="K7" sqref="K7"/>
    </sheetView>
  </sheetViews>
  <sheetFormatPr defaultRowHeight="14.4" x14ac:dyDescent="0.3"/>
  <cols>
    <col min="1" max="1" width="23.109375" customWidth="1"/>
    <col min="2" max="3" width="15.33203125" style="23" hidden="1" customWidth="1"/>
    <col min="4" max="5" width="15.44140625" style="23" hidden="1" customWidth="1"/>
    <col min="6" max="6" width="26.88671875" style="23" hidden="1" customWidth="1"/>
    <col min="7" max="7" width="28.44140625" hidden="1" customWidth="1"/>
    <col min="8" max="8" width="28.44140625" customWidth="1"/>
    <col min="10" max="10" width="11.44140625" customWidth="1"/>
    <col min="11" max="11" width="14.88671875" customWidth="1"/>
  </cols>
  <sheetData>
    <row r="1" spans="1:8" ht="21" x14ac:dyDescent="0.4">
      <c r="D1" s="1" t="s">
        <v>79</v>
      </c>
      <c r="E1" s="1"/>
    </row>
    <row r="2" spans="1:8" ht="43.2" x14ac:dyDescent="0.3">
      <c r="A2" s="24" t="s">
        <v>0</v>
      </c>
      <c r="B2" s="25" t="s">
        <v>43</v>
      </c>
      <c r="C2" s="27" t="s">
        <v>61</v>
      </c>
      <c r="D2" s="27" t="s">
        <v>95</v>
      </c>
      <c r="E2" s="41" t="s">
        <v>78</v>
      </c>
      <c r="F2" s="47" t="s">
        <v>4</v>
      </c>
      <c r="G2" s="52" t="s">
        <v>85</v>
      </c>
      <c r="H2" s="52" t="s">
        <v>98</v>
      </c>
    </row>
    <row r="3" spans="1:8" x14ac:dyDescent="0.3">
      <c r="A3" s="28" t="s">
        <v>18</v>
      </c>
      <c r="B3" s="32">
        <v>150</v>
      </c>
      <c r="C3" s="33">
        <v>40</v>
      </c>
      <c r="D3" s="37">
        <v>0</v>
      </c>
      <c r="E3" s="37">
        <v>36</v>
      </c>
      <c r="F3" s="48" t="s">
        <v>72</v>
      </c>
      <c r="G3" s="50">
        <v>36</v>
      </c>
      <c r="H3" s="50">
        <v>36</v>
      </c>
    </row>
    <row r="4" spans="1:8" x14ac:dyDescent="0.3">
      <c r="A4" s="28" t="s">
        <v>7</v>
      </c>
      <c r="B4" s="32">
        <v>145</v>
      </c>
      <c r="C4" s="33">
        <v>145</v>
      </c>
      <c r="D4" s="37">
        <v>137</v>
      </c>
      <c r="E4" s="37"/>
      <c r="F4" s="48"/>
      <c r="G4" s="50">
        <v>145</v>
      </c>
      <c r="H4" s="50">
        <v>145</v>
      </c>
    </row>
    <row r="5" spans="1:8" ht="78" customHeight="1" x14ac:dyDescent="0.3">
      <c r="A5" s="28" t="s">
        <v>8</v>
      </c>
      <c r="B5" s="32">
        <v>1504</v>
      </c>
      <c r="C5" s="33">
        <v>1620</v>
      </c>
      <c r="D5" s="37">
        <v>765</v>
      </c>
      <c r="E5" s="37">
        <v>788.4</v>
      </c>
      <c r="F5" s="48" t="s">
        <v>99</v>
      </c>
      <c r="G5" s="50">
        <v>1576.8</v>
      </c>
      <c r="H5" s="50">
        <v>1630</v>
      </c>
    </row>
    <row r="6" spans="1:8" ht="33" customHeight="1" x14ac:dyDescent="0.3">
      <c r="A6" s="28" t="s">
        <v>73</v>
      </c>
      <c r="B6" s="32"/>
      <c r="C6" s="33"/>
      <c r="D6" s="37">
        <v>43.8</v>
      </c>
      <c r="E6" s="37">
        <v>87.6</v>
      </c>
      <c r="F6" s="48"/>
      <c r="G6" s="50">
        <v>175.2</v>
      </c>
      <c r="H6" s="50">
        <v>175.2</v>
      </c>
    </row>
    <row r="7" spans="1:8" ht="49.5" customHeight="1" x14ac:dyDescent="0.3">
      <c r="A7" s="28" t="s">
        <v>62</v>
      </c>
      <c r="B7" s="32">
        <v>300</v>
      </c>
      <c r="C7" s="33">
        <v>200</v>
      </c>
      <c r="D7" s="37">
        <v>0</v>
      </c>
      <c r="E7" s="37">
        <v>0</v>
      </c>
      <c r="F7" s="48" t="s">
        <v>80</v>
      </c>
      <c r="G7" s="50">
        <v>100</v>
      </c>
      <c r="H7" s="50">
        <v>100</v>
      </c>
    </row>
    <row r="8" spans="1:8" ht="43.2" x14ac:dyDescent="0.3">
      <c r="A8" s="28" t="s">
        <v>22</v>
      </c>
      <c r="B8" s="32">
        <v>500</v>
      </c>
      <c r="C8" s="33">
        <v>500</v>
      </c>
      <c r="D8" s="37">
        <v>1665.4</v>
      </c>
      <c r="E8" s="37"/>
      <c r="F8" s="48" t="s">
        <v>94</v>
      </c>
      <c r="G8" s="50">
        <v>500</v>
      </c>
      <c r="H8" s="50">
        <v>1500</v>
      </c>
    </row>
    <row r="9" spans="1:8" x14ac:dyDescent="0.3">
      <c r="A9" s="28" t="s">
        <v>13</v>
      </c>
      <c r="B9" s="32">
        <v>100</v>
      </c>
      <c r="C9" s="33">
        <v>100</v>
      </c>
      <c r="D9" s="37">
        <v>0</v>
      </c>
      <c r="E9" s="37">
        <v>50</v>
      </c>
      <c r="F9" s="48"/>
      <c r="G9" s="50">
        <v>100</v>
      </c>
      <c r="H9" s="50">
        <v>100</v>
      </c>
    </row>
    <row r="10" spans="1:8" ht="48.75" customHeight="1" x14ac:dyDescent="0.3">
      <c r="A10" s="28" t="s">
        <v>52</v>
      </c>
      <c r="B10" s="32">
        <v>1000</v>
      </c>
      <c r="C10" s="33">
        <v>100</v>
      </c>
      <c r="D10" s="37">
        <v>0</v>
      </c>
      <c r="E10" s="37"/>
      <c r="F10" s="48"/>
      <c r="G10" s="50">
        <v>500</v>
      </c>
      <c r="H10" s="50">
        <v>500</v>
      </c>
    </row>
    <row r="11" spans="1:8" ht="79.5" customHeight="1" x14ac:dyDescent="0.3">
      <c r="A11" s="28" t="s">
        <v>91</v>
      </c>
      <c r="B11" s="32">
        <v>500</v>
      </c>
      <c r="C11" s="33">
        <v>500</v>
      </c>
      <c r="D11" s="37">
        <v>400</v>
      </c>
      <c r="E11" s="37">
        <v>100</v>
      </c>
      <c r="F11" s="48" t="s">
        <v>90</v>
      </c>
      <c r="G11" s="50">
        <v>700</v>
      </c>
      <c r="H11" s="50">
        <v>700</v>
      </c>
    </row>
    <row r="12" spans="1:8" x14ac:dyDescent="0.3">
      <c r="A12" s="28" t="s">
        <v>6</v>
      </c>
      <c r="B12" s="33">
        <v>0</v>
      </c>
      <c r="C12" s="33">
        <v>0</v>
      </c>
      <c r="D12" s="37">
        <v>0</v>
      </c>
      <c r="E12" s="37"/>
      <c r="F12" s="48" t="s">
        <v>93</v>
      </c>
      <c r="G12" s="50">
        <v>80</v>
      </c>
      <c r="H12" s="50">
        <v>80</v>
      </c>
    </row>
    <row r="13" spans="1:8" x14ac:dyDescent="0.3">
      <c r="A13" s="28" t="s">
        <v>87</v>
      </c>
      <c r="B13" s="33"/>
      <c r="C13" s="33"/>
      <c r="D13" s="37"/>
      <c r="E13" s="37"/>
      <c r="F13" s="48" t="s">
        <v>88</v>
      </c>
      <c r="G13" s="50">
        <v>35</v>
      </c>
      <c r="H13" s="50">
        <v>35</v>
      </c>
    </row>
    <row r="14" spans="1:8" ht="28.8" x14ac:dyDescent="0.3">
      <c r="A14" s="30" t="s">
        <v>32</v>
      </c>
      <c r="B14" s="33">
        <v>1000</v>
      </c>
      <c r="C14" s="33">
        <v>1000</v>
      </c>
      <c r="D14" s="37">
        <v>0</v>
      </c>
      <c r="E14" s="37"/>
      <c r="F14" s="48"/>
      <c r="G14" s="50">
        <v>1000</v>
      </c>
      <c r="H14" s="50">
        <v>0</v>
      </c>
    </row>
    <row r="15" spans="1:8" ht="30" customHeight="1" x14ac:dyDescent="0.3">
      <c r="A15" s="30" t="s">
        <v>96</v>
      </c>
      <c r="B15" s="33">
        <v>0</v>
      </c>
      <c r="C15" s="34">
        <v>500</v>
      </c>
      <c r="D15" s="37">
        <v>0</v>
      </c>
      <c r="E15" s="37"/>
      <c r="F15" s="48" t="s">
        <v>92</v>
      </c>
      <c r="G15" s="50"/>
      <c r="H15" s="50">
        <v>0</v>
      </c>
    </row>
    <row r="16" spans="1:8" ht="21.75" customHeight="1" x14ac:dyDescent="0.3">
      <c r="A16" s="28" t="s">
        <v>5</v>
      </c>
      <c r="B16" s="32">
        <v>370</v>
      </c>
      <c r="C16" s="33">
        <v>450</v>
      </c>
      <c r="D16" s="37">
        <v>318.55</v>
      </c>
      <c r="E16" s="37"/>
      <c r="F16" s="48"/>
      <c r="G16" s="50">
        <v>350</v>
      </c>
      <c r="H16" s="50">
        <v>500</v>
      </c>
    </row>
    <row r="17" spans="1:8" ht="110.25" customHeight="1" x14ac:dyDescent="0.3">
      <c r="A17" s="28" t="s">
        <v>10</v>
      </c>
      <c r="B17" s="32">
        <v>150</v>
      </c>
      <c r="C17" s="33">
        <v>150</v>
      </c>
      <c r="D17" s="37">
        <v>118.7</v>
      </c>
      <c r="E17" s="37">
        <v>98</v>
      </c>
      <c r="F17" s="48" t="s">
        <v>86</v>
      </c>
      <c r="G17" s="50">
        <v>250</v>
      </c>
      <c r="H17" s="50">
        <v>250</v>
      </c>
    </row>
    <row r="18" spans="1:8" ht="21" customHeight="1" x14ac:dyDescent="0.3">
      <c r="A18" s="28" t="s">
        <v>12</v>
      </c>
      <c r="B18" s="32">
        <v>1000</v>
      </c>
      <c r="C18" s="33">
        <v>1000</v>
      </c>
      <c r="D18" s="37">
        <v>240</v>
      </c>
      <c r="E18" s="37"/>
      <c r="F18" s="48"/>
      <c r="G18" s="50">
        <v>1000</v>
      </c>
      <c r="H18" s="50">
        <v>1000</v>
      </c>
    </row>
    <row r="19" spans="1:8" ht="28.8" x14ac:dyDescent="0.3">
      <c r="A19" s="28" t="s">
        <v>20</v>
      </c>
      <c r="B19" s="32">
        <v>300</v>
      </c>
      <c r="C19" s="33">
        <v>1000</v>
      </c>
      <c r="D19" s="37">
        <v>0</v>
      </c>
      <c r="E19" s="37"/>
      <c r="F19" s="48" t="s">
        <v>75</v>
      </c>
      <c r="G19" s="50">
        <v>0</v>
      </c>
      <c r="H19" s="50">
        <v>0</v>
      </c>
    </row>
    <row r="20" spans="1:8" ht="28.8" x14ac:dyDescent="0.3">
      <c r="A20" s="28" t="s">
        <v>15</v>
      </c>
      <c r="B20" s="32">
        <v>200</v>
      </c>
      <c r="C20" s="33">
        <v>200</v>
      </c>
      <c r="D20" s="37"/>
      <c r="E20" s="37">
        <v>108</v>
      </c>
      <c r="F20" s="48" t="s">
        <v>76</v>
      </c>
      <c r="G20" s="50">
        <v>200</v>
      </c>
      <c r="H20" s="50">
        <v>200</v>
      </c>
    </row>
    <row r="21" spans="1:8" ht="34.5" customHeight="1" x14ac:dyDescent="0.3">
      <c r="A21" s="28" t="s">
        <v>48</v>
      </c>
      <c r="B21" s="32">
        <v>30</v>
      </c>
      <c r="C21" s="33">
        <v>50</v>
      </c>
      <c r="D21" s="37">
        <v>0</v>
      </c>
      <c r="E21" s="37"/>
      <c r="F21" s="48" t="s">
        <v>74</v>
      </c>
      <c r="G21" s="50"/>
      <c r="H21" s="50"/>
    </row>
    <row r="22" spans="1:8" ht="19.5" customHeight="1" x14ac:dyDescent="0.3">
      <c r="A22" s="28" t="s">
        <v>33</v>
      </c>
      <c r="B22" s="32">
        <v>150</v>
      </c>
      <c r="C22" s="33">
        <v>140</v>
      </c>
      <c r="D22" s="37">
        <v>70</v>
      </c>
      <c r="E22" s="37"/>
      <c r="F22" s="48" t="s">
        <v>89</v>
      </c>
      <c r="G22" s="50">
        <v>140</v>
      </c>
      <c r="H22" s="50">
        <v>140</v>
      </c>
    </row>
    <row r="23" spans="1:8" ht="21" customHeight="1" x14ac:dyDescent="0.3">
      <c r="A23" s="28" t="s">
        <v>14</v>
      </c>
      <c r="B23" s="32">
        <v>100</v>
      </c>
      <c r="C23" s="34">
        <v>85</v>
      </c>
      <c r="D23" s="37">
        <v>98.25</v>
      </c>
      <c r="E23" s="37"/>
      <c r="F23" s="48"/>
      <c r="G23" s="50">
        <v>100</v>
      </c>
      <c r="H23" s="50">
        <v>100</v>
      </c>
    </row>
    <row r="24" spans="1:8" ht="21" customHeight="1" x14ac:dyDescent="0.3">
      <c r="A24" s="28"/>
      <c r="B24" s="32"/>
      <c r="C24" s="34"/>
      <c r="D24" s="37"/>
      <c r="E24" s="37"/>
      <c r="F24" s="48"/>
      <c r="G24" s="50"/>
      <c r="H24" s="50"/>
    </row>
    <row r="25" spans="1:8" ht="57.6" x14ac:dyDescent="0.3">
      <c r="A25" s="28" t="s">
        <v>50</v>
      </c>
      <c r="B25" s="33">
        <v>0</v>
      </c>
      <c r="C25" s="33">
        <v>50</v>
      </c>
      <c r="D25" s="37"/>
      <c r="E25" s="37">
        <v>80</v>
      </c>
      <c r="F25" s="49" t="s">
        <v>97</v>
      </c>
      <c r="G25" s="50">
        <v>80</v>
      </c>
      <c r="H25" s="50">
        <v>80</v>
      </c>
    </row>
    <row r="26" spans="1:8" ht="28.8" x14ac:dyDescent="0.3">
      <c r="A26" s="28" t="s">
        <v>77</v>
      </c>
      <c r="B26" s="33"/>
      <c r="C26" s="33"/>
      <c r="D26" s="37"/>
      <c r="E26" s="37"/>
      <c r="F26" s="49" t="s">
        <v>83</v>
      </c>
      <c r="G26" s="50"/>
      <c r="H26" s="50"/>
    </row>
    <row r="27" spans="1:8" s="44" customFormat="1" x14ac:dyDescent="0.3">
      <c r="A27" s="42" t="s">
        <v>81</v>
      </c>
      <c r="B27" s="43">
        <f>SUM(B3:B25)</f>
        <v>7499</v>
      </c>
      <c r="C27" s="43">
        <f>SUM(C3:C25)</f>
        <v>7830</v>
      </c>
      <c r="D27" s="40">
        <f>SUM(D3:D26)</f>
        <v>3856.7</v>
      </c>
      <c r="E27" s="40">
        <f>SUM(E3:E26)</f>
        <v>1348</v>
      </c>
      <c r="F27" s="47"/>
      <c r="G27" s="51"/>
      <c r="H27" s="51"/>
    </row>
    <row r="28" spans="1:8" ht="24.75" customHeight="1" x14ac:dyDescent="0.3">
      <c r="A28" s="31"/>
      <c r="B28" s="53"/>
      <c r="C28" s="53"/>
      <c r="D28" s="53" t="s">
        <v>82</v>
      </c>
      <c r="E28" s="53">
        <f>SUM(D27:E27)</f>
        <v>5204.7</v>
      </c>
      <c r="F28" s="31"/>
      <c r="G28" s="50">
        <f>SUM(G3:G27)</f>
        <v>7068</v>
      </c>
      <c r="H28" s="51">
        <f>SUM(H3:H27)</f>
        <v>7271.2</v>
      </c>
    </row>
    <row r="29" spans="1:8" x14ac:dyDescent="0.3">
      <c r="A29" s="54" t="s">
        <v>102</v>
      </c>
      <c r="B29" s="55">
        <v>4734.82</v>
      </c>
      <c r="C29" s="55">
        <v>4183.24</v>
      </c>
      <c r="D29" s="2"/>
      <c r="E29" s="2"/>
      <c r="F29" s="2"/>
    </row>
    <row r="30" spans="1:8" ht="29.25" customHeight="1" x14ac:dyDescent="0.3">
      <c r="A30" s="56" t="s">
        <v>103</v>
      </c>
      <c r="B30" s="57">
        <v>3538</v>
      </c>
      <c r="C30" s="57">
        <v>3746.4</v>
      </c>
      <c r="D30" s="57"/>
      <c r="E30" s="57">
        <v>3840</v>
      </c>
      <c r="F30" s="22"/>
    </row>
    <row r="31" spans="1:8" ht="30.75" customHeight="1" x14ac:dyDescent="0.3">
      <c r="A31" s="4"/>
      <c r="B31" s="22"/>
      <c r="C31" s="22"/>
      <c r="D31" s="22"/>
      <c r="E31" s="22"/>
      <c r="F31" s="22"/>
    </row>
    <row r="32" spans="1:8" ht="59.25" customHeight="1" x14ac:dyDescent="0.3">
      <c r="A32" s="45"/>
      <c r="B32" s="22"/>
      <c r="C32" s="22"/>
      <c r="D32" s="22"/>
      <c r="E32" s="22"/>
      <c r="F32" s="22"/>
    </row>
    <row r="33" spans="1:11" x14ac:dyDescent="0.3">
      <c r="A33" s="38"/>
      <c r="B33" s="39"/>
      <c r="C33" s="39"/>
      <c r="D33" s="39"/>
      <c r="E33" s="39"/>
      <c r="G33" s="23"/>
      <c r="H33" s="23"/>
      <c r="I33" s="39"/>
      <c r="J33" s="23"/>
      <c r="K33" s="23"/>
    </row>
    <row r="34" spans="1:11" x14ac:dyDescent="0.3">
      <c r="A34" s="38"/>
      <c r="B34" s="39"/>
      <c r="C34" s="39"/>
      <c r="D34" s="39"/>
      <c r="E34" s="39"/>
      <c r="G34" s="23"/>
      <c r="H34" s="23"/>
      <c r="I34" s="39"/>
      <c r="J34" s="23"/>
      <c r="K34" s="23"/>
    </row>
    <row r="35" spans="1:11" ht="15" customHeight="1" x14ac:dyDescent="0.3">
      <c r="A35" s="38"/>
      <c r="B35" s="39"/>
      <c r="C35" s="39"/>
      <c r="D35" s="39"/>
      <c r="E35" s="39"/>
      <c r="G35" s="23"/>
      <c r="H35" s="23"/>
      <c r="I35" s="39"/>
      <c r="J35" s="23"/>
      <c r="K35" s="23"/>
    </row>
    <row r="36" spans="1:11" ht="15" customHeight="1" x14ac:dyDescent="0.3">
      <c r="A36" s="38"/>
      <c r="B36" s="39"/>
      <c r="C36" s="39"/>
      <c r="D36" s="39"/>
      <c r="E36" s="39"/>
      <c r="G36" s="23"/>
      <c r="H36" s="23"/>
      <c r="I36" s="39"/>
      <c r="J36" s="23"/>
      <c r="K36" s="23"/>
    </row>
    <row r="37" spans="1:11" x14ac:dyDescent="0.3">
      <c r="A37" s="38"/>
      <c r="B37" s="39"/>
      <c r="C37" s="39"/>
      <c r="D37" s="39"/>
      <c r="E37" s="39"/>
      <c r="G37" s="23"/>
      <c r="H37" s="23"/>
      <c r="I37" s="39"/>
      <c r="J37" s="23"/>
      <c r="K37" s="23"/>
    </row>
    <row r="38" spans="1:11" x14ac:dyDescent="0.3">
      <c r="A38" s="38"/>
      <c r="B38" s="39"/>
      <c r="C38" s="39"/>
      <c r="D38" s="39"/>
      <c r="E38" s="39"/>
      <c r="G38" s="23"/>
      <c r="H38" s="23"/>
      <c r="I38" s="39"/>
      <c r="J38" s="23"/>
      <c r="K38" s="23"/>
    </row>
    <row r="39" spans="1:11" x14ac:dyDescent="0.3">
      <c r="A39" s="38"/>
      <c r="B39" s="39"/>
      <c r="C39" s="39"/>
      <c r="D39" s="39"/>
      <c r="E39" s="39"/>
      <c r="G39" s="23"/>
      <c r="H39" s="23"/>
      <c r="I39" s="39"/>
      <c r="J39" s="23"/>
      <c r="K39" s="23"/>
    </row>
    <row r="40" spans="1:11" x14ac:dyDescent="0.3">
      <c r="A40" s="38"/>
      <c r="B40" s="39"/>
      <c r="C40" s="39"/>
      <c r="D40" s="39"/>
      <c r="E40" s="39"/>
      <c r="G40" s="23"/>
      <c r="H40" s="23"/>
      <c r="I40" s="39"/>
      <c r="J40" s="23"/>
      <c r="K40" s="23"/>
    </row>
    <row r="41" spans="1:11" x14ac:dyDescent="0.3">
      <c r="A41" s="38"/>
      <c r="B41" s="39"/>
      <c r="C41" s="39"/>
      <c r="D41" s="39"/>
      <c r="E41" s="39"/>
      <c r="G41" s="23"/>
      <c r="H41" s="23"/>
      <c r="I41" s="39"/>
      <c r="J41" s="23"/>
      <c r="K41" s="23"/>
    </row>
    <row r="42" spans="1:11" x14ac:dyDescent="0.3">
      <c r="A42" s="38"/>
      <c r="B42" s="39"/>
      <c r="C42" s="39"/>
      <c r="D42" s="39"/>
      <c r="E42" s="39"/>
      <c r="G42" s="23"/>
      <c r="H42" s="23"/>
      <c r="I42" s="39"/>
      <c r="J42" s="23"/>
      <c r="K42" s="23"/>
    </row>
    <row r="43" spans="1:11" x14ac:dyDescent="0.3">
      <c r="A43" s="38"/>
      <c r="B43" s="39"/>
      <c r="C43" s="39"/>
      <c r="D43" s="39"/>
      <c r="E43" s="39"/>
      <c r="G43" s="23"/>
      <c r="H43" s="23"/>
      <c r="I43" s="39"/>
      <c r="J43" s="23"/>
      <c r="K43" s="23"/>
    </row>
    <row r="44" spans="1:11" x14ac:dyDescent="0.3">
      <c r="A44" s="38"/>
      <c r="B44" s="39"/>
      <c r="C44" s="39"/>
      <c r="D44" s="39"/>
      <c r="E44" s="39"/>
      <c r="G44" s="23"/>
      <c r="H44" s="23"/>
      <c r="I44" s="39"/>
      <c r="J44" s="23"/>
      <c r="K44" s="23"/>
    </row>
    <row r="45" spans="1:11" x14ac:dyDescent="0.3">
      <c r="A45" s="38"/>
      <c r="B45" s="39"/>
      <c r="C45" s="39"/>
      <c r="D45" s="39"/>
      <c r="E45" s="39"/>
      <c r="G45" s="23"/>
      <c r="H45" s="23"/>
      <c r="I45" s="39"/>
      <c r="J45" s="23"/>
      <c r="K45" s="23"/>
    </row>
    <row r="46" spans="1:11" x14ac:dyDescent="0.3">
      <c r="A46" s="38"/>
      <c r="B46" s="39"/>
      <c r="C46" s="39"/>
      <c r="D46" s="39"/>
      <c r="E46" s="39"/>
      <c r="G46" s="23"/>
      <c r="H46" s="23"/>
      <c r="I46" s="39"/>
      <c r="J46" s="23"/>
      <c r="K46" s="23"/>
    </row>
    <row r="47" spans="1:11" x14ac:dyDescent="0.3">
      <c r="A47" s="38"/>
      <c r="B47" s="39"/>
      <c r="C47" s="39"/>
      <c r="D47" s="39"/>
      <c r="E47" s="39"/>
      <c r="G47" s="23"/>
      <c r="H47" s="23"/>
      <c r="I47" s="39"/>
      <c r="J47" s="23"/>
      <c r="K47" s="23"/>
    </row>
    <row r="48" spans="1:11" x14ac:dyDescent="0.3">
      <c r="A48" s="38"/>
      <c r="B48" s="39"/>
      <c r="C48" s="39"/>
      <c r="D48" s="39"/>
      <c r="E48" s="39"/>
      <c r="G48" s="23"/>
      <c r="H48" s="23"/>
      <c r="I48" s="39"/>
      <c r="J48" s="23"/>
      <c r="K48" s="23"/>
    </row>
    <row r="49" spans="1:11" x14ac:dyDescent="0.3">
      <c r="A49" s="38"/>
      <c r="B49" s="39"/>
      <c r="C49" s="39"/>
      <c r="D49" s="39"/>
      <c r="E49" s="39"/>
      <c r="G49" s="23"/>
      <c r="H49" s="23"/>
      <c r="I49" s="39"/>
      <c r="J49" s="23"/>
      <c r="K49" s="23"/>
    </row>
    <row r="50" spans="1:11" x14ac:dyDescent="0.3">
      <c r="A50" s="38"/>
      <c r="B50" s="39"/>
      <c r="C50" s="39"/>
      <c r="D50" s="39"/>
      <c r="E50" s="39"/>
      <c r="G50" s="23"/>
      <c r="H50" s="23"/>
      <c r="I50" s="39"/>
      <c r="J50" s="23"/>
      <c r="K50" s="23"/>
    </row>
    <row r="51" spans="1:11" x14ac:dyDescent="0.3">
      <c r="A51" s="38"/>
      <c r="B51" s="39"/>
      <c r="C51" s="39"/>
      <c r="D51" s="39"/>
      <c r="E51" s="39"/>
      <c r="G51" s="23"/>
      <c r="H51" s="23"/>
      <c r="I51" s="39"/>
      <c r="J51" s="23"/>
      <c r="K51" s="23"/>
    </row>
    <row r="52" spans="1:11" x14ac:dyDescent="0.3">
      <c r="A52" s="38"/>
      <c r="B52" s="39"/>
      <c r="C52" s="39"/>
      <c r="D52" s="39"/>
      <c r="E52" s="39"/>
      <c r="G52" s="23"/>
      <c r="H52" s="23"/>
      <c r="I52" s="39"/>
      <c r="J52" s="23"/>
      <c r="K52" s="23"/>
    </row>
    <row r="53" spans="1:11" x14ac:dyDescent="0.3">
      <c r="A53" s="38"/>
      <c r="B53" s="39"/>
      <c r="C53" s="39"/>
      <c r="D53" s="39"/>
      <c r="E53" s="39"/>
      <c r="G53" s="23"/>
      <c r="H53" s="23"/>
      <c r="I53" s="39"/>
      <c r="J53" s="23"/>
      <c r="K53" s="23"/>
    </row>
    <row r="54" spans="1:11" x14ac:dyDescent="0.3">
      <c r="A54" s="38"/>
      <c r="B54" s="39"/>
      <c r="C54" s="39"/>
      <c r="D54" s="39"/>
      <c r="E54" s="39"/>
      <c r="G54" s="23"/>
      <c r="H54" s="23"/>
      <c r="I54" s="39"/>
      <c r="J54" s="23"/>
      <c r="K54" s="23"/>
    </row>
    <row r="55" spans="1:11" x14ac:dyDescent="0.3">
      <c r="A55" s="38"/>
      <c r="B55" s="39"/>
      <c r="C55" s="39"/>
      <c r="D55" s="39"/>
      <c r="E55" s="39"/>
      <c r="G55" s="23"/>
      <c r="H55" s="23"/>
      <c r="I55" s="39"/>
      <c r="J55" s="23"/>
      <c r="K55" s="23"/>
    </row>
    <row r="56" spans="1:11" x14ac:dyDescent="0.3">
      <c r="A56" s="38"/>
      <c r="B56" s="39"/>
      <c r="C56" s="39"/>
      <c r="D56" s="39"/>
      <c r="E56" s="39"/>
      <c r="G56" s="23"/>
      <c r="H56" s="23"/>
      <c r="I56" s="39"/>
      <c r="J56" s="23"/>
      <c r="K56" s="23"/>
    </row>
  </sheetData>
  <sortState xmlns:xlrd2="http://schemas.microsoft.com/office/spreadsheetml/2017/richdata2" ref="A34:K56">
    <sortCondition ref="B34:B56"/>
    <sortCondition ref="C34:C56"/>
  </sortState>
  <pageMargins left="0.23622047244094491" right="0.23622047244094491" top="0.74803149606299213" bottom="0.35433070866141736"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topLeftCell="A17" workbookViewId="0">
      <selection activeCell="A25" sqref="A25:D28"/>
    </sheetView>
  </sheetViews>
  <sheetFormatPr defaultRowHeight="14.4" x14ac:dyDescent="0.3"/>
  <cols>
    <col min="1" max="1" width="23.109375" customWidth="1"/>
    <col min="2" max="2" width="15.33203125" style="23" customWidth="1"/>
    <col min="3" max="3" width="15.44140625" style="23" customWidth="1"/>
    <col min="4" max="4" width="88.5546875" style="23" customWidth="1"/>
    <col min="5" max="5" width="25.5546875" customWidth="1"/>
    <col min="6" max="6" width="14.6640625" style="23" customWidth="1"/>
  </cols>
  <sheetData>
    <row r="1" spans="1:6" ht="21" x14ac:dyDescent="0.4">
      <c r="A1" t="s">
        <v>54</v>
      </c>
      <c r="C1" s="1" t="s">
        <v>64</v>
      </c>
    </row>
    <row r="2" spans="1:6" ht="28.8" x14ac:dyDescent="0.3">
      <c r="A2" s="24" t="s">
        <v>0</v>
      </c>
      <c r="B2" s="25" t="s">
        <v>43</v>
      </c>
      <c r="C2" s="27" t="s">
        <v>61</v>
      </c>
      <c r="D2" s="26" t="s">
        <v>4</v>
      </c>
      <c r="F2"/>
    </row>
    <row r="3" spans="1:6" x14ac:dyDescent="0.3">
      <c r="A3" s="28" t="s">
        <v>18</v>
      </c>
      <c r="B3" s="32">
        <v>150</v>
      </c>
      <c r="C3" s="33">
        <v>40</v>
      </c>
      <c r="D3" s="29" t="s">
        <v>51</v>
      </c>
      <c r="F3"/>
    </row>
    <row r="4" spans="1:6" x14ac:dyDescent="0.3">
      <c r="A4" s="28" t="s">
        <v>7</v>
      </c>
      <c r="B4" s="32">
        <v>145</v>
      </c>
      <c r="C4" s="33">
        <v>145</v>
      </c>
      <c r="D4" s="29"/>
      <c r="F4"/>
    </row>
    <row r="5" spans="1:6" ht="33" customHeight="1" x14ac:dyDescent="0.3">
      <c r="A5" s="28" t="s">
        <v>8</v>
      </c>
      <c r="B5" s="32">
        <v>1504</v>
      </c>
      <c r="C5" s="33">
        <v>1620</v>
      </c>
      <c r="D5" s="29" t="s">
        <v>66</v>
      </c>
      <c r="F5"/>
    </row>
    <row r="6" spans="1:6" ht="21" customHeight="1" x14ac:dyDescent="0.3">
      <c r="A6" s="28" t="s">
        <v>62</v>
      </c>
      <c r="B6" s="32">
        <v>300</v>
      </c>
      <c r="C6" s="33">
        <v>200</v>
      </c>
      <c r="D6" s="29" t="s">
        <v>44</v>
      </c>
      <c r="F6"/>
    </row>
    <row r="7" spans="1:6" x14ac:dyDescent="0.3">
      <c r="A7" s="28" t="s">
        <v>22</v>
      </c>
      <c r="B7" s="32">
        <v>500</v>
      </c>
      <c r="C7" s="33">
        <v>500</v>
      </c>
      <c r="D7" s="29"/>
      <c r="F7"/>
    </row>
    <row r="8" spans="1:6" x14ac:dyDescent="0.3">
      <c r="A8" s="28" t="s">
        <v>13</v>
      </c>
      <c r="B8" s="32">
        <v>100</v>
      </c>
      <c r="C8" s="33">
        <v>100</v>
      </c>
      <c r="D8" s="29"/>
      <c r="F8"/>
    </row>
    <row r="9" spans="1:6" ht="48.75" customHeight="1" x14ac:dyDescent="0.3">
      <c r="A9" s="28" t="s">
        <v>52</v>
      </c>
      <c r="B9" s="32">
        <v>1000</v>
      </c>
      <c r="C9" s="33">
        <v>100</v>
      </c>
      <c r="D9" s="29" t="s">
        <v>45</v>
      </c>
      <c r="F9"/>
    </row>
    <row r="10" spans="1:6" ht="33" customHeight="1" x14ac:dyDescent="0.3">
      <c r="A10" s="28" t="s">
        <v>46</v>
      </c>
      <c r="B10" s="32">
        <v>500</v>
      </c>
      <c r="C10" s="33">
        <v>500</v>
      </c>
      <c r="D10" s="29" t="s">
        <v>53</v>
      </c>
      <c r="F10"/>
    </row>
    <row r="11" spans="1:6" x14ac:dyDescent="0.3">
      <c r="A11" s="28" t="s">
        <v>6</v>
      </c>
      <c r="B11" s="33">
        <v>0</v>
      </c>
      <c r="C11" s="33">
        <v>0</v>
      </c>
      <c r="D11" s="29"/>
      <c r="F11"/>
    </row>
    <row r="12" spans="1:6" ht="28.8" x14ac:dyDescent="0.3">
      <c r="A12" s="30" t="s">
        <v>32</v>
      </c>
      <c r="B12" s="33">
        <v>1000</v>
      </c>
      <c r="C12" s="33">
        <v>1000</v>
      </c>
      <c r="D12" s="29"/>
      <c r="F12"/>
    </row>
    <row r="13" spans="1:6" ht="28.8" x14ac:dyDescent="0.3">
      <c r="A13" s="30" t="s">
        <v>67</v>
      </c>
      <c r="B13" s="33">
        <v>0</v>
      </c>
      <c r="C13" s="34">
        <v>500</v>
      </c>
      <c r="D13" s="29" t="s">
        <v>68</v>
      </c>
      <c r="F13"/>
    </row>
    <row r="14" spans="1:6" ht="21.75" customHeight="1" x14ac:dyDescent="0.3">
      <c r="A14" s="28" t="s">
        <v>5</v>
      </c>
      <c r="B14" s="32">
        <v>370</v>
      </c>
      <c r="C14" s="33">
        <v>450</v>
      </c>
      <c r="D14" s="29" t="s">
        <v>47</v>
      </c>
      <c r="F14"/>
    </row>
    <row r="15" spans="1:6" ht="21" customHeight="1" x14ac:dyDescent="0.3">
      <c r="A15" s="28" t="s">
        <v>10</v>
      </c>
      <c r="B15" s="32">
        <v>150</v>
      </c>
      <c r="C15" s="33">
        <v>150</v>
      </c>
      <c r="D15" s="29" t="s">
        <v>63</v>
      </c>
      <c r="F15"/>
    </row>
    <row r="16" spans="1:6" ht="21" customHeight="1" x14ac:dyDescent="0.3">
      <c r="A16" s="28" t="s">
        <v>12</v>
      </c>
      <c r="B16" s="32">
        <v>1000</v>
      </c>
      <c r="C16" s="33">
        <v>1000</v>
      </c>
      <c r="D16" s="29" t="s">
        <v>55</v>
      </c>
      <c r="F16"/>
    </row>
    <row r="17" spans="1:8" x14ac:dyDescent="0.3">
      <c r="A17" s="28" t="s">
        <v>20</v>
      </c>
      <c r="B17" s="32">
        <v>300</v>
      </c>
      <c r="C17" s="33">
        <v>1000</v>
      </c>
      <c r="D17" s="29" t="s">
        <v>56</v>
      </c>
      <c r="F17"/>
    </row>
    <row r="18" spans="1:8" x14ac:dyDescent="0.3">
      <c r="A18" s="28" t="s">
        <v>15</v>
      </c>
      <c r="B18" s="32">
        <v>200</v>
      </c>
      <c r="C18" s="33">
        <v>200</v>
      </c>
      <c r="D18" s="29" t="s">
        <v>57</v>
      </c>
      <c r="F18"/>
    </row>
    <row r="19" spans="1:8" ht="22.5" customHeight="1" x14ac:dyDescent="0.3">
      <c r="A19" s="28" t="s">
        <v>48</v>
      </c>
      <c r="B19" s="32">
        <v>30</v>
      </c>
      <c r="C19" s="33">
        <v>50</v>
      </c>
      <c r="D19" s="29" t="s">
        <v>58</v>
      </c>
      <c r="F19"/>
    </row>
    <row r="20" spans="1:8" ht="19.5" customHeight="1" x14ac:dyDescent="0.3">
      <c r="A20" s="28" t="s">
        <v>33</v>
      </c>
      <c r="B20" s="32">
        <v>150</v>
      </c>
      <c r="C20" s="33">
        <v>140</v>
      </c>
      <c r="D20" s="29" t="s">
        <v>59</v>
      </c>
      <c r="F20"/>
    </row>
    <row r="21" spans="1:8" ht="21" customHeight="1" x14ac:dyDescent="0.3">
      <c r="A21" s="28" t="s">
        <v>14</v>
      </c>
      <c r="B21" s="32">
        <v>100</v>
      </c>
      <c r="C21" s="34">
        <v>85</v>
      </c>
      <c r="D21" s="29" t="s">
        <v>49</v>
      </c>
      <c r="F21"/>
    </row>
    <row r="22" spans="1:8" x14ac:dyDescent="0.3">
      <c r="A22" s="28" t="s">
        <v>50</v>
      </c>
      <c r="B22" s="33">
        <v>0</v>
      </c>
      <c r="C22" s="33">
        <v>50</v>
      </c>
      <c r="D22" s="30" t="s">
        <v>60</v>
      </c>
      <c r="F22"/>
    </row>
    <row r="23" spans="1:8" x14ac:dyDescent="0.3">
      <c r="A23" s="31"/>
      <c r="B23" s="33">
        <f>SUM(B3:B22)</f>
        <v>7499</v>
      </c>
      <c r="C23" s="33">
        <f>SUM(C3:C22)</f>
        <v>7830</v>
      </c>
      <c r="D23" s="36" t="s">
        <v>69</v>
      </c>
      <c r="F23"/>
    </row>
    <row r="24" spans="1:8" ht="24.75" customHeight="1" x14ac:dyDescent="0.3">
      <c r="B24" s="35"/>
      <c r="C24" s="35"/>
      <c r="D24"/>
      <c r="F24"/>
    </row>
    <row r="25" spans="1:8" x14ac:dyDescent="0.3">
      <c r="A25" s="4" t="s">
        <v>28</v>
      </c>
      <c r="B25"/>
      <c r="C25" s="2"/>
      <c r="D25" s="2"/>
      <c r="F25"/>
    </row>
    <row r="26" spans="1:8" ht="73.5" customHeight="1" x14ac:dyDescent="0.3">
      <c r="A26" s="4" t="s">
        <v>39</v>
      </c>
      <c r="B26" s="90" t="s">
        <v>37</v>
      </c>
      <c r="C26" s="90"/>
      <c r="D26" s="90"/>
      <c r="F26"/>
    </row>
    <row r="27" spans="1:8" ht="30.75" customHeight="1" x14ac:dyDescent="0.3">
      <c r="A27" s="4" t="s">
        <v>71</v>
      </c>
      <c r="B27" s="90" t="s">
        <v>70</v>
      </c>
      <c r="C27" s="90"/>
      <c r="D27" s="90"/>
      <c r="F27"/>
    </row>
    <row r="28" spans="1:8" ht="59.25" customHeight="1" x14ac:dyDescent="0.3">
      <c r="A28" s="90" t="s">
        <v>65</v>
      </c>
      <c r="B28" s="90"/>
      <c r="C28" s="90"/>
      <c r="D28" s="90"/>
      <c r="F28"/>
    </row>
    <row r="29" spans="1:8" x14ac:dyDescent="0.3">
      <c r="F29"/>
    </row>
    <row r="30" spans="1:8" x14ac:dyDescent="0.3">
      <c r="F30"/>
    </row>
    <row r="31" spans="1:8" ht="15" customHeight="1" x14ac:dyDescent="0.3">
      <c r="E31" s="22"/>
      <c r="F31" s="22"/>
      <c r="G31" s="22"/>
      <c r="H31" s="22"/>
    </row>
    <row r="32" spans="1:8" ht="15" customHeight="1" x14ac:dyDescent="0.3">
      <c r="E32" s="22"/>
      <c r="F32" s="22"/>
      <c r="G32" s="22"/>
      <c r="H32" s="22"/>
    </row>
  </sheetData>
  <mergeCells count="3">
    <mergeCell ref="B26:D26"/>
    <mergeCell ref="A28:D28"/>
    <mergeCell ref="B27:D27"/>
  </mergeCells>
  <pageMargins left="0.23622047244094491" right="0.23622047244094491" top="0.74803149606299213" bottom="0.35433070866141736"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Budget 24-25 Draft</vt:lpstr>
      <vt:lpstr>Budget 23-24 Draft</vt:lpstr>
      <vt:lpstr>Budget 22-23 Draft </vt:lpstr>
      <vt:lpstr>Budget 21-22 Actual</vt:lpstr>
      <vt:lpstr>Budget 21-22 Draft</vt:lpstr>
      <vt:lpstr>BUDGET actual 201920</vt:lpstr>
      <vt:lpstr> 1920DRAFT</vt:lpstr>
      <vt:lpstr>18-19 Review</vt:lpstr>
      <vt:lpstr>2018-19</vt:lpstr>
      <vt:lpstr>2017-18</vt:lpstr>
      <vt:lpstr>Sheet3</vt:lpstr>
      <vt:lpstr>' 1920DRAFT'!Print_Titles</vt:lpstr>
      <vt:lpstr>'18-19 Review'!Print_Titles</vt:lpstr>
      <vt:lpstr>'2018-19'!Print_Titles</vt:lpstr>
      <vt:lpstr>'Budget 21-22 Actual'!Print_Titles</vt:lpstr>
      <vt:lpstr>'Budget 21-22 Draft'!Print_Titles</vt:lpstr>
      <vt:lpstr>'Budget 22-23 Draft '!Print_Titles</vt:lpstr>
      <vt:lpstr>'Budget 23-24 Draft'!Print_Titles</vt:lpstr>
      <vt:lpstr>'Budget 24-25 Draft'!Print_Titles</vt:lpstr>
      <vt:lpstr>'BUDGET actual 201920'!Print_Titles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Sooze</dc:creator>
  <cp:lastModifiedBy>Clerk EKPC</cp:lastModifiedBy>
  <cp:lastPrinted>2022-11-06T00:25:25Z</cp:lastPrinted>
  <dcterms:created xsi:type="dcterms:W3CDTF">2016-11-05T10:12:33Z</dcterms:created>
  <dcterms:modified xsi:type="dcterms:W3CDTF">2024-01-13T22:36:47Z</dcterms:modified>
</cp:coreProperties>
</file>